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olver Problem" sheetId="1" r:id="rId1"/>
  </sheets>
  <definedNames>
    <definedName name="D">'Solver Problem'!$A$40:$A$52</definedName>
    <definedName name="e">'Solver Problem'!$B$37</definedName>
    <definedName name="f">'Solver Problem'!$D$37</definedName>
    <definedName name="solver_adj" localSheetId="0" hidden="1">'Solver Problem'!$B$37,'Solver Problem'!$D$37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'Solver Problem'!$E$54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m_sq">'Solver Problem'!$E$54</definedName>
    <definedName name="Ta">'Solver Problem'!$B$40:$B$52</definedName>
    <definedName name="Tp">'Solver Problem'!$C$40:$C$52</definedName>
  </definedNames>
  <calcPr fullCalcOnLoad="1"/>
</workbook>
</file>

<file path=xl/sharedStrings.xml><?xml version="1.0" encoding="utf-8"?>
<sst xmlns="http://schemas.openxmlformats.org/spreadsheetml/2006/main" count="17" uniqueCount="17">
  <si>
    <t>Distance (cm)</t>
  </si>
  <si>
    <t>Temperature (C)</t>
  </si>
  <si>
    <t>e =</t>
  </si>
  <si>
    <t>f =</t>
  </si>
  <si>
    <t>Distance</t>
  </si>
  <si>
    <t>Temp Actual</t>
  </si>
  <si>
    <t>Temp Predicted</t>
  </si>
  <si>
    <t>(Tp-Ta)</t>
  </si>
  <si>
    <t>(Tp-Ta)^2</t>
  </si>
  <si>
    <t>R^2 =</t>
  </si>
  <si>
    <t>=1-sum_sq/DEVSQ(Ta)</t>
  </si>
  <si>
    <t>sum_sq =</t>
  </si>
  <si>
    <t>Ta (K)</t>
  </si>
  <si>
    <t>Tp (K)</t>
  </si>
  <si>
    <t>(K)</t>
  </si>
  <si>
    <r>
      <t>(K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</si>
  <si>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 (cm)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</si>
</sst>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versus Distance from the Wall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725"/>
          <c:w val="0.94625"/>
          <c:h val="0.8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sng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Default Power Trendline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
T = 0.3132 D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2.4839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0.6223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sng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Default Linear Trendline</a:t>
                    </a: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
T = 154.6 D - 1681
R</a:t>
                    </a:r>
                    <a:r>
                      <a:rPr lang="en-US" cap="none" sz="1000" b="1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= 0.7299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'Solver Problem'!$A$6:$A$18</c:f>
              <c:numCache/>
            </c:numRef>
          </c:xVal>
          <c:yVal>
            <c:numRef>
              <c:f>'Solver Problem'!$B$6:$B$18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Non-linear regression</c:nam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sng" baseline="0">
                        <a:latin typeface="Arial"/>
                        <a:ea typeface="Arial"/>
                        <a:cs typeface="Arial"/>
                      </a:rPr>
                      <a:t>Calculated Power Correlation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T = 0.001 D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4.2944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= 0.993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'Solver Problem'!$A$6:$A$18</c:f>
              <c:numCache/>
            </c:numRef>
          </c:xVal>
          <c:yVal>
            <c:numRef>
              <c:f>'Solver Problem'!$C$40:$C$52</c:f>
              <c:numCache/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19274"/>
        <c:crosses val="autoZero"/>
        <c:crossBetween val="midCat"/>
        <c:dispUnits/>
      </c:valAx>
      <c:valAx>
        <c:axId val="67019274"/>
        <c:scaling>
          <c:orientation val="minMax"/>
          <c:max val="7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642369"/>
        <c:crosses val="autoZero"/>
        <c:crossBetween val="midCat"/>
        <c:dispUnits/>
        <c:majorUnit val="10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</xdr:rowOff>
    </xdr:from>
    <xdr:to>
      <xdr:col>10</xdr:col>
      <xdr:colOff>257175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981200" y="28575"/>
        <a:ext cx="55816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30</xdr:row>
      <xdr:rowOff>9525</xdr:rowOff>
    </xdr:from>
    <xdr:to>
      <xdr:col>4</xdr:col>
      <xdr:colOff>209550</xdr:colOff>
      <xdr:row>35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981075" y="4867275"/>
          <a:ext cx="2809875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Assumed form for the relationship between temperature and distance
Below are the predicted values (Tp)</a:t>
          </a:r>
        </a:p>
      </xdr:txBody>
    </xdr:sp>
    <xdr:clientData/>
  </xdr:twoCellAnchor>
  <xdr:twoCellAnchor>
    <xdr:from>
      <xdr:col>5</xdr:col>
      <xdr:colOff>200025</xdr:colOff>
      <xdr:row>45</xdr:row>
      <xdr:rowOff>85725</xdr:rowOff>
    </xdr:from>
    <xdr:to>
      <xdr:col>8</xdr:col>
      <xdr:colOff>523875</xdr:colOff>
      <xdr:row>46</xdr:row>
      <xdr:rowOff>104775</xdr:rowOff>
    </xdr:to>
    <xdr:sp>
      <xdr:nvSpPr>
        <xdr:cNvPr id="3" name="Text 4"/>
        <xdr:cNvSpPr txBox="1">
          <a:spLocks noChangeArrowheads="1"/>
        </xdr:cNvSpPr>
      </xdr:nvSpPr>
      <xdr:spPr>
        <a:xfrm>
          <a:off x="4457700" y="7419975"/>
          <a:ext cx="2152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Coefficient of Determination:</a:t>
          </a:r>
        </a:p>
      </xdr:txBody>
    </xdr:sp>
    <xdr:clientData/>
  </xdr:twoCellAnchor>
  <xdr:twoCellAnchor>
    <xdr:from>
      <xdr:col>0</xdr:col>
      <xdr:colOff>66675</xdr:colOff>
      <xdr:row>1</xdr:row>
      <xdr:rowOff>38100</xdr:rowOff>
    </xdr:from>
    <xdr:to>
      <xdr:col>2</xdr:col>
      <xdr:colOff>28575</xdr:colOff>
      <xdr:row>3</xdr:row>
      <xdr:rowOff>66675</xdr:rowOff>
    </xdr:to>
    <xdr:sp>
      <xdr:nvSpPr>
        <xdr:cNvPr id="4" name="Text 5"/>
        <xdr:cNvSpPr txBox="1">
          <a:spLocks noChangeArrowheads="1"/>
        </xdr:cNvSpPr>
      </xdr:nvSpPr>
      <xdr:spPr>
        <a:xfrm>
          <a:off x="66675" y="200025"/>
          <a:ext cx="1866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the data generated by an experiment (Data Series #1):</a:t>
          </a:r>
        </a:p>
      </xdr:txBody>
    </xdr:sp>
    <xdr:clientData/>
  </xdr:twoCellAnchor>
  <xdr:twoCellAnchor>
    <xdr:from>
      <xdr:col>5</xdr:col>
      <xdr:colOff>247650</xdr:colOff>
      <xdr:row>35</xdr:row>
      <xdr:rowOff>0</xdr:rowOff>
    </xdr:from>
    <xdr:to>
      <xdr:col>8</xdr:col>
      <xdr:colOff>361950</xdr:colOff>
      <xdr:row>38</xdr:row>
      <xdr:rowOff>123825</xdr:rowOff>
    </xdr:to>
    <xdr:sp>
      <xdr:nvSpPr>
        <xdr:cNvPr id="5" name="Text 6"/>
        <xdr:cNvSpPr txBox="1">
          <a:spLocks noChangeArrowheads="1"/>
        </xdr:cNvSpPr>
      </xdr:nvSpPr>
      <xdr:spPr>
        <a:xfrm>
          <a:off x="4505325" y="5667375"/>
          <a:ext cx="1943100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red cells are the ones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Solver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changes in order to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minimize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value in the blue cell.</a:t>
          </a:r>
        </a:p>
      </xdr:txBody>
    </xdr:sp>
    <xdr:clientData/>
  </xdr:twoCellAnchor>
  <xdr:twoCellAnchor>
    <xdr:from>
      <xdr:col>5</xdr:col>
      <xdr:colOff>247650</xdr:colOff>
      <xdr:row>40</xdr:row>
      <xdr:rowOff>0</xdr:rowOff>
    </xdr:from>
    <xdr:to>
      <xdr:col>8</xdr:col>
      <xdr:colOff>542925</xdr:colOff>
      <xdr:row>44</xdr:row>
      <xdr:rowOff>66675</xdr:rowOff>
    </xdr:to>
    <xdr:sp>
      <xdr:nvSpPr>
        <xdr:cNvPr id="6" name="Text 7"/>
        <xdr:cNvSpPr txBox="1">
          <a:spLocks noChangeArrowheads="1"/>
        </xdr:cNvSpPr>
      </xdr:nvSpPr>
      <xdr:spPr>
        <a:xfrm>
          <a:off x="4505325" y="6524625"/>
          <a:ext cx="2124075" cy="714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start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Solver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use the menu sequence: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ools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|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olver. Note how the red and blue cells use Excels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nsert|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ame capabilities.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4</xdr:col>
      <xdr:colOff>666750</xdr:colOff>
      <xdr:row>65</xdr:row>
      <xdr:rowOff>104775</xdr:rowOff>
    </xdr:to>
    <xdr:sp>
      <xdr:nvSpPr>
        <xdr:cNvPr id="7" name="Text 8"/>
        <xdr:cNvSpPr txBox="1">
          <a:spLocks noChangeArrowheads="1"/>
        </xdr:cNvSpPr>
      </xdr:nvSpPr>
      <xdr:spPr>
        <a:xfrm>
          <a:off x="57150" y="8972550"/>
          <a:ext cx="4191000" cy="1724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Try changing the values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some other starting value (you usually insert 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guess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here to start the solution process).  Watch how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Solver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 to minimize the value in the cell named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sum_sq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Why is the power correlation calculated above so much better than the Excel's default power trendline?
The above graph demonstrates that some care should be used in employing default trendlines.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5.00390625" style="0" customWidth="1"/>
    <col min="3" max="3" width="16.00390625" style="0" customWidth="1"/>
    <col min="5" max="5" width="10.140625" style="0" customWidth="1"/>
  </cols>
  <sheetData>
    <row r="1" spans="1:3" ht="12.75">
      <c r="A1" s="1"/>
      <c r="B1" s="2"/>
      <c r="C1" s="1"/>
    </row>
    <row r="2" spans="1:3" ht="12.75">
      <c r="A2" s="1"/>
      <c r="B2" s="2"/>
      <c r="C2" s="1"/>
    </row>
    <row r="3" spans="1:3" ht="12.75">
      <c r="A3" s="1"/>
      <c r="B3" s="2"/>
      <c r="C3" s="1"/>
    </row>
    <row r="4" spans="1:3" ht="12.75">
      <c r="A4" s="1"/>
      <c r="B4" s="2"/>
      <c r="C4" s="1"/>
    </row>
    <row r="5" spans="1:2" ht="12.75">
      <c r="A5" s="3" t="s">
        <v>0</v>
      </c>
      <c r="B5" s="3" t="s">
        <v>1</v>
      </c>
    </row>
    <row r="6" spans="1:2" ht="12.75">
      <c r="A6" s="3">
        <v>3</v>
      </c>
      <c r="B6" s="4">
        <v>100.07</v>
      </c>
    </row>
    <row r="7" spans="1:2" ht="12.75">
      <c r="A7" s="3">
        <v>6</v>
      </c>
      <c r="B7" s="4">
        <v>1.52</v>
      </c>
    </row>
    <row r="8" spans="1:2" ht="12.75">
      <c r="A8" s="3">
        <v>9</v>
      </c>
      <c r="B8" s="4">
        <v>209.45</v>
      </c>
    </row>
    <row r="9" spans="1:2" ht="12.75">
      <c r="A9" s="3">
        <v>11</v>
      </c>
      <c r="B9" s="4">
        <v>13.31</v>
      </c>
    </row>
    <row r="10" spans="1:2" ht="12.75">
      <c r="A10" s="3">
        <v>15</v>
      </c>
      <c r="B10" s="4">
        <v>94.11</v>
      </c>
    </row>
    <row r="11" spans="1:2" ht="12.75">
      <c r="A11" s="3">
        <v>18</v>
      </c>
      <c r="B11" s="4">
        <v>263.78</v>
      </c>
    </row>
    <row r="12" spans="1:2" ht="12.75">
      <c r="A12" s="3">
        <v>21</v>
      </c>
      <c r="B12" s="4">
        <v>427.79</v>
      </c>
    </row>
    <row r="13" spans="1:2" ht="12.75">
      <c r="A13" s="3">
        <v>24</v>
      </c>
      <c r="B13" s="4">
        <v>980.17</v>
      </c>
    </row>
    <row r="14" spans="1:2" ht="12.75">
      <c r="A14" s="3">
        <v>27</v>
      </c>
      <c r="B14" s="4">
        <v>1225.5</v>
      </c>
    </row>
    <row r="15" spans="1:2" ht="12.75">
      <c r="A15" s="3">
        <v>30</v>
      </c>
      <c r="B15" s="4">
        <v>2129.55</v>
      </c>
    </row>
    <row r="16" spans="1:2" ht="12.75">
      <c r="A16" s="3">
        <v>33</v>
      </c>
      <c r="B16" s="4">
        <v>3570.05</v>
      </c>
    </row>
    <row r="17" spans="1:2" ht="12.75">
      <c r="A17" s="3">
        <v>36</v>
      </c>
      <c r="B17" s="4">
        <v>4337.29</v>
      </c>
    </row>
    <row r="18" spans="1:2" ht="12.75">
      <c r="A18" s="3">
        <v>39</v>
      </c>
      <c r="B18" s="4">
        <v>6834.77</v>
      </c>
    </row>
    <row r="36" ht="13.5" thickBot="1"/>
    <row r="37" spans="1:4" ht="13.5" thickBot="1">
      <c r="A37" s="1" t="s">
        <v>2</v>
      </c>
      <c r="B37" s="6">
        <v>0.0008824337777452755</v>
      </c>
      <c r="C37" s="1" t="s">
        <v>3</v>
      </c>
      <c r="D37" s="6">
        <v>4.324078500488985</v>
      </c>
    </row>
    <row r="38" spans="1:5" ht="12.75">
      <c r="A38" s="7" t="s">
        <v>4</v>
      </c>
      <c r="B38" s="7" t="s">
        <v>5</v>
      </c>
      <c r="C38" s="7" t="s">
        <v>6</v>
      </c>
      <c r="D38" s="7" t="s">
        <v>7</v>
      </c>
      <c r="E38" s="7" t="s">
        <v>8</v>
      </c>
    </row>
    <row r="39" spans="1:5" ht="15" thickBot="1">
      <c r="A39" s="8" t="s">
        <v>16</v>
      </c>
      <c r="B39" s="8" t="s">
        <v>12</v>
      </c>
      <c r="C39" s="8" t="s">
        <v>13</v>
      </c>
      <c r="D39" s="8" t="s">
        <v>14</v>
      </c>
      <c r="E39" s="8" t="s">
        <v>15</v>
      </c>
    </row>
    <row r="40" spans="1:5" ht="12.75">
      <c r="A40" s="3">
        <v>3</v>
      </c>
      <c r="B40" s="4">
        <f aca="true" t="shared" si="0" ref="B40:B52">B6</f>
        <v>100.07</v>
      </c>
      <c r="C40" s="4">
        <f>e*D^f</f>
        <v>0.1020450360183436</v>
      </c>
      <c r="D40" s="4">
        <f>(Tp-Ta)</f>
        <v>-99.96795496398165</v>
      </c>
      <c r="E40" s="4">
        <f>(Tp-Ta)^2</f>
        <v>9993.592019680664</v>
      </c>
    </row>
    <row r="41" spans="1:5" ht="12.75">
      <c r="A41" s="3">
        <v>6</v>
      </c>
      <c r="B41" s="4">
        <f t="shared" si="0"/>
        <v>1.52</v>
      </c>
      <c r="C41" s="4">
        <f aca="true" t="shared" si="1" ref="C41:C52">e*D^f</f>
        <v>2.0439450482904453</v>
      </c>
      <c r="D41" s="4">
        <f aca="true" t="shared" si="2" ref="D41:D52">(Tp-Ta)</f>
        <v>0.5239450482904453</v>
      </c>
      <c r="E41" s="4">
        <f aca="true" t="shared" si="3" ref="E41:E52">(Tp-Ta)^2</f>
        <v>0.27451841362807705</v>
      </c>
    </row>
    <row r="42" spans="1:5" ht="12.75">
      <c r="A42" s="3">
        <v>9</v>
      </c>
      <c r="B42" s="4">
        <f t="shared" si="0"/>
        <v>209.45</v>
      </c>
      <c r="C42" s="4">
        <f t="shared" si="1"/>
        <v>11.800533522857654</v>
      </c>
      <c r="D42" s="4">
        <f t="shared" si="2"/>
        <v>-197.64946647714234</v>
      </c>
      <c r="E42" s="4">
        <f t="shared" si="3"/>
        <v>39065.311598699016</v>
      </c>
    </row>
    <row r="43" spans="1:5" ht="12.75">
      <c r="A43" s="3">
        <v>11</v>
      </c>
      <c r="B43" s="4">
        <f t="shared" si="0"/>
        <v>13.31</v>
      </c>
      <c r="C43" s="4">
        <f t="shared" si="1"/>
        <v>28.102557436601483</v>
      </c>
      <c r="D43" s="4">
        <f t="shared" si="2"/>
        <v>14.792557436601482</v>
      </c>
      <c r="E43" s="4">
        <f t="shared" si="3"/>
        <v>218.81975551515382</v>
      </c>
    </row>
    <row r="44" spans="1:5" ht="12.75">
      <c r="A44" s="3">
        <v>15</v>
      </c>
      <c r="B44" s="4">
        <f t="shared" si="0"/>
        <v>94.11</v>
      </c>
      <c r="C44" s="4">
        <f t="shared" si="1"/>
        <v>107.44669256668165</v>
      </c>
      <c r="D44" s="4">
        <f t="shared" si="2"/>
        <v>13.336692566681648</v>
      </c>
      <c r="E44" s="4">
        <f t="shared" si="3"/>
        <v>177.86736861818153</v>
      </c>
    </row>
    <row r="45" spans="1:5" ht="12.75">
      <c r="A45" s="3">
        <v>18</v>
      </c>
      <c r="B45" s="4">
        <f t="shared" si="0"/>
        <v>263.78</v>
      </c>
      <c r="C45" s="4">
        <f t="shared" si="1"/>
        <v>236.3627178973658</v>
      </c>
      <c r="D45" s="4">
        <f t="shared" si="2"/>
        <v>-27.417282102634175</v>
      </c>
      <c r="E45" s="4">
        <f t="shared" si="3"/>
        <v>751.7073578954243</v>
      </c>
    </row>
    <row r="46" spans="1:5" ht="12.75">
      <c r="A46" s="3">
        <v>21</v>
      </c>
      <c r="B46" s="4">
        <f t="shared" si="0"/>
        <v>427.79</v>
      </c>
      <c r="C46" s="4">
        <f t="shared" si="1"/>
        <v>460.3224424912768</v>
      </c>
      <c r="D46" s="4">
        <f t="shared" si="2"/>
        <v>32.532442491276754</v>
      </c>
      <c r="E46" s="4">
        <f t="shared" si="3"/>
        <v>1058.3598144482291</v>
      </c>
    </row>
    <row r="47" spans="1:5" ht="12.75">
      <c r="A47" s="3">
        <v>24</v>
      </c>
      <c r="B47" s="4">
        <f t="shared" si="0"/>
        <v>980.17</v>
      </c>
      <c r="C47" s="4">
        <f t="shared" si="1"/>
        <v>820.0189336835148</v>
      </c>
      <c r="D47" s="4">
        <f t="shared" si="2"/>
        <v>-160.15106631648518</v>
      </c>
      <c r="E47" s="4">
        <f t="shared" si="3"/>
        <v>25648.364042307236</v>
      </c>
    </row>
    <row r="48" spans="1:9" ht="12.75">
      <c r="A48" s="3">
        <v>27</v>
      </c>
      <c r="B48" s="4">
        <f t="shared" si="0"/>
        <v>1225.5</v>
      </c>
      <c r="C48" s="4">
        <f t="shared" si="1"/>
        <v>1364.6189648956085</v>
      </c>
      <c r="D48" s="4">
        <f t="shared" si="2"/>
        <v>139.11896489560854</v>
      </c>
      <c r="E48" s="4">
        <f t="shared" si="3"/>
        <v>19354.086393625563</v>
      </c>
      <c r="F48" s="11" t="s">
        <v>9</v>
      </c>
      <c r="G48" s="12">
        <f>1-sum_sq/DEVSQ(Ta)</f>
        <v>0.9930436523843776</v>
      </c>
      <c r="H48" s="9" t="s">
        <v>10</v>
      </c>
      <c r="I48" s="10"/>
    </row>
    <row r="49" spans="1:5" ht="12.75">
      <c r="A49" s="3">
        <v>30</v>
      </c>
      <c r="B49" s="4">
        <f t="shared" si="0"/>
        <v>2129.55</v>
      </c>
      <c r="C49" s="4">
        <f t="shared" si="1"/>
        <v>2152.1393278490973</v>
      </c>
      <c r="D49" s="4">
        <f t="shared" si="2"/>
        <v>22.589327849097117</v>
      </c>
      <c r="E49" s="4">
        <f t="shared" si="3"/>
        <v>510.2777326739946</v>
      </c>
    </row>
    <row r="50" spans="1:5" ht="12.75">
      <c r="A50" s="3">
        <v>33</v>
      </c>
      <c r="B50" s="4">
        <f t="shared" si="0"/>
        <v>3570.05</v>
      </c>
      <c r="C50" s="4">
        <f t="shared" si="1"/>
        <v>3249.7922882700077</v>
      </c>
      <c r="D50" s="4">
        <f t="shared" si="2"/>
        <v>-320.2577117299925</v>
      </c>
      <c r="E50" s="4">
        <f t="shared" si="3"/>
        <v>102565.00192253097</v>
      </c>
    </row>
    <row r="51" spans="1:5" ht="12.75">
      <c r="A51" s="3">
        <v>36</v>
      </c>
      <c r="B51" s="4">
        <f t="shared" si="0"/>
        <v>4337.29</v>
      </c>
      <c r="C51" s="4">
        <f t="shared" si="1"/>
        <v>4734.305809446218</v>
      </c>
      <c r="D51" s="4">
        <f t="shared" si="2"/>
        <v>397.01580944621765</v>
      </c>
      <c r="E51" s="4">
        <f t="shared" si="3"/>
        <v>157621.5529502354</v>
      </c>
    </row>
    <row r="52" spans="1:5" ht="12.75">
      <c r="A52" s="3">
        <v>39</v>
      </c>
      <c r="B52" s="4">
        <f t="shared" si="0"/>
        <v>6834.77</v>
      </c>
      <c r="C52" s="4">
        <f t="shared" si="1"/>
        <v>6692.222685251391</v>
      </c>
      <c r="D52" s="4">
        <f t="shared" si="2"/>
        <v>-142.5473147486091</v>
      </c>
      <c r="E52" s="4">
        <f t="shared" si="3"/>
        <v>20319.736942039028</v>
      </c>
    </row>
    <row r="53" spans="1:5" ht="13.5" thickBot="1">
      <c r="A53" s="3"/>
      <c r="B53" s="3"/>
      <c r="C53" s="3"/>
      <c r="D53" s="3"/>
      <c r="E53" s="3"/>
    </row>
    <row r="54" spans="1:5" ht="13.5" thickBot="1">
      <c r="A54" s="3"/>
      <c r="B54" s="3"/>
      <c r="C54" s="3"/>
      <c r="D54" s="3" t="s">
        <v>11</v>
      </c>
      <c r="E54" s="5">
        <f>SUM(E40:E52)</f>
        <v>377284.9524166825</v>
      </c>
    </row>
  </sheetData>
  <printOptions/>
  <pageMargins left="0.75" right="0.75" top="1" bottom="1" header="0.5" footer="0.5"/>
  <pageSetup fitToHeight="1" fitToWidth="1" horizontalDpi="600" verticalDpi="600" orientation="portrait" scale="76" r:id="rId4"/>
  <headerFooter alignWithMargins="0">
    <oddHeader>&amp;C&amp;A</oddHeader>
    <oddFooter>&amp;CPrepared by Steve Mayes &amp;D&amp;RPage &amp;P</oddFooter>
  </headerFooter>
  <drawing r:id="rId3"/>
  <legacyDrawing r:id="rId2"/>
  <oleObjects>
    <oleObject progId="Equation" shapeId="4246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Mayes</dc:creator>
  <cp:keywords/>
  <dc:description/>
  <cp:lastModifiedBy>Mechanical Engineering Dept.</cp:lastModifiedBy>
  <cp:lastPrinted>1999-08-05T23:39:46Z</cp:lastPrinted>
  <dcterms:modified xsi:type="dcterms:W3CDTF">2002-09-06T12:21:36Z</dcterms:modified>
  <cp:category/>
  <cp:version/>
  <cp:contentType/>
  <cp:contentStatus/>
</cp:coreProperties>
</file>