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<sst xmlns="http://schemas.openxmlformats.org/spreadsheetml/2006/main" count="23" uniqueCount="23">
  <si>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Annual salary</t>
  </si>
  <si>
    <t>Annual discretionary fund</t>
  </si>
  <si>
    <t>Total funding required</t>
  </si>
  <si>
    <t>Anticipated annual corpus growth rate</t>
  </si>
  <si>
    <t>Annual management fee*</t>
  </si>
  <si>
    <t>Anticipated annual salary inflation rate**</t>
  </si>
  <si>
    <t>*Currently 1%</t>
  </si>
  <si>
    <t>Corpus required</t>
  </si>
  <si>
    <t>Funding required</t>
  </si>
  <si>
    <t>Growth rates</t>
  </si>
  <si>
    <t>Prudent annual spending rate</t>
  </si>
  <si>
    <t>ENDOWED FACULTY POSITION PLANNING SHEET</t>
  </si>
  <si>
    <t>**Average for 1985-2005 is about 3.7%</t>
  </si>
  <si>
    <t>Partial funding analysis</t>
  </si>
  <si>
    <t>Gift size</t>
  </si>
  <si>
    <t>Prudent annual spending</t>
  </si>
  <si>
    <t xml:space="preserve"> ( = funding required / spending rate)</t>
  </si>
  <si>
    <t>*** Assuming EPBs covered on remainder</t>
  </si>
  <si>
    <t>Notes</t>
  </si>
  <si>
    <t>Fringe benefits                                @</t>
  </si>
  <si>
    <t>Salary left to cover in section 1</t>
  </si>
  <si>
    <t>Salary covered after discretionary funding</t>
  </si>
  <si>
    <t>Input cells are shaded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</si>
</sst>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0" fontId="0" fillId="0" borderId="0" xfId="0" applyNumberFormat="1" applyAlignment="1">
      <alignment/>
    </xf>
    <xf numFmtId="42" fontId="0" fillId="0" borderId="0" xfId="0" applyNumberFormat="1" applyAlignment="1">
      <alignment/>
    </xf>
    <xf numFmtId="42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42" fontId="2" fillId="0" borderId="0" xfId="0" applyNumberFormat="1" applyFont="1" applyAlignment="1">
      <alignment/>
    </xf>
    <xf numFmtId="0" fontId="0" fillId="0" borderId="0" xfId="0" applyFont="1" applyAlignment="1">
      <alignment/>
    </xf>
    <xf numFmtId="42" fontId="0" fillId="0" borderId="2" xfId="0" applyNumberFormat="1" applyBorder="1" applyAlignment="1">
      <alignment/>
    </xf>
    <xf numFmtId="10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/>
    </xf>
    <xf numFmtId="42" fontId="0" fillId="2" borderId="0" xfId="0" applyNumberFormat="1" applyFill="1" applyAlignment="1">
      <alignment/>
    </xf>
    <xf numFmtId="10" fontId="0" fillId="2" borderId="0" xfId="0" applyNumberFormat="1" applyFill="1" applyAlignment="1">
      <alignment horizontal="left"/>
    </xf>
    <xf numFmtId="10" fontId="0" fillId="2" borderId="0" xfId="0" applyNumberFormat="1" applyFill="1" applyAlignment="1">
      <alignment/>
    </xf>
    <xf numFmtId="42" fontId="0" fillId="2" borderId="2" xfId="0" applyNumberFormat="1" applyFill="1" applyBorder="1" applyAlignment="1">
      <alignment/>
    </xf>
    <xf numFmtId="10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0"/>
  <sheetViews>
    <sheetView tabSelected="1" workbookViewId="0" topLeftCell="A1">
      <selection activeCell="E13" sqref="E13:E14"/>
    </sheetView>
  </sheetViews>
  <sheetFormatPr defaultColWidth="9.140625" defaultRowHeight="12.75"/>
  <cols>
    <col min="1" max="1" width="35.140625" style="0" customWidth="1"/>
    <col min="2" max="2" width="14.7109375" style="1" customWidth="1"/>
    <col min="3" max="3" width="15.8515625" style="0" customWidth="1"/>
    <col min="4" max="4" width="15.7109375" style="0" customWidth="1"/>
    <col min="5" max="5" width="12.7109375" style="0" customWidth="1"/>
  </cols>
  <sheetData>
    <row r="2" spans="1:2" s="5" customFormat="1" ht="12.75">
      <c r="A2" s="5" t="s">
        <v>11</v>
      </c>
      <c r="B2" s="6"/>
    </row>
    <row r="3" spans="1:2" s="8" customFormat="1" ht="12.75">
      <c r="A3" s="8" t="s">
        <v>22</v>
      </c>
      <c r="B3" s="17"/>
    </row>
    <row r="4" ht="28.5" customHeight="1"/>
    <row r="5" ht="12.75">
      <c r="A5" s="5" t="s">
        <v>8</v>
      </c>
    </row>
    <row r="6" spans="1:3" ht="12.75">
      <c r="A6" t="s">
        <v>0</v>
      </c>
      <c r="C6" s="13">
        <v>130000</v>
      </c>
    </row>
    <row r="7" spans="1:3" ht="12.75">
      <c r="A7" t="s">
        <v>19</v>
      </c>
      <c r="B7" s="14">
        <v>0.33</v>
      </c>
      <c r="C7" s="2">
        <f>B7*C6</f>
        <v>42900</v>
      </c>
    </row>
    <row r="8" spans="1:3" ht="12.75">
      <c r="A8" t="s">
        <v>1</v>
      </c>
      <c r="C8" s="13">
        <v>10000</v>
      </c>
    </row>
    <row r="9" spans="1:3" ht="12.75">
      <c r="A9" t="s">
        <v>2</v>
      </c>
      <c r="C9" s="3">
        <f>SUM(C6:C8)</f>
        <v>182900</v>
      </c>
    </row>
    <row r="10" ht="12.75">
      <c r="C10" s="2"/>
    </row>
    <row r="11" ht="12.75">
      <c r="A11" s="5" t="s">
        <v>9</v>
      </c>
    </row>
    <row r="12" spans="1:3" ht="12.75">
      <c r="A12" t="s">
        <v>3</v>
      </c>
      <c r="C12" s="15">
        <v>0.08</v>
      </c>
    </row>
    <row r="13" spans="1:3" ht="12.75">
      <c r="A13" t="s">
        <v>4</v>
      </c>
      <c r="C13" s="1">
        <v>0.01</v>
      </c>
    </row>
    <row r="14" spans="1:3" ht="12.75">
      <c r="A14" t="s">
        <v>5</v>
      </c>
      <c r="C14" s="15">
        <v>0.037</v>
      </c>
    </row>
    <row r="15" spans="1:3" ht="12.75">
      <c r="A15" t="s">
        <v>10</v>
      </c>
      <c r="C15" s="4">
        <f>C12-C13-C14</f>
        <v>0.03300000000000001</v>
      </c>
    </row>
    <row r="17" spans="1:3" ht="12.75">
      <c r="A17" s="5" t="s">
        <v>7</v>
      </c>
      <c r="B17" s="6"/>
      <c r="C17" s="7">
        <f>C9/C15</f>
        <v>5542424.242424241</v>
      </c>
    </row>
    <row r="18" spans="1:3" ht="12.75">
      <c r="A18" s="8" t="s">
        <v>16</v>
      </c>
      <c r="B18" s="6"/>
      <c r="C18" s="7"/>
    </row>
    <row r="19" ht="13.5" customHeight="1"/>
    <row r="20" ht="44.25" customHeight="1">
      <c r="A20" s="5" t="s">
        <v>13</v>
      </c>
    </row>
    <row r="21" spans="1:4" ht="42.75" customHeight="1">
      <c r="A21" s="10" t="s">
        <v>14</v>
      </c>
      <c r="B21" s="11" t="s">
        <v>15</v>
      </c>
      <c r="C21" s="11" t="s">
        <v>21</v>
      </c>
      <c r="D21" s="11" t="s">
        <v>20</v>
      </c>
    </row>
    <row r="22" spans="1:4" ht="12.75">
      <c r="A22" s="16">
        <v>1000000</v>
      </c>
      <c r="B22" s="9">
        <f>$C$15*A22</f>
        <v>33000.00000000001</v>
      </c>
      <c r="C22" s="9">
        <f>(B22-$C$8)/(1+$B$7)</f>
        <v>17293.23308270677</v>
      </c>
      <c r="D22" s="9">
        <f>$C$6-C22</f>
        <v>112706.76691729322</v>
      </c>
    </row>
    <row r="23" spans="1:4" ht="12.75">
      <c r="A23" s="16">
        <v>2000000</v>
      </c>
      <c r="B23" s="9">
        <f>$C$15*A23</f>
        <v>66000.00000000001</v>
      </c>
      <c r="C23" s="9">
        <f>(B23-$C$8)/(1+$B$7)</f>
        <v>42105.26315789475</v>
      </c>
      <c r="D23" s="9">
        <f>$C$6-C23</f>
        <v>87894.73684210525</v>
      </c>
    </row>
    <row r="24" spans="1:4" ht="12.75">
      <c r="A24" s="16">
        <v>3000000</v>
      </c>
      <c r="B24" s="9">
        <f>$C$15*A24</f>
        <v>99000.00000000003</v>
      </c>
      <c r="C24" s="9">
        <f>(B24-$C$8)/(1+$B$7)</f>
        <v>66917.29323308273</v>
      </c>
      <c r="D24" s="9">
        <f>$C$6-C24</f>
        <v>63082.70676691727</v>
      </c>
    </row>
    <row r="25" spans="1:4" ht="12.75">
      <c r="A25" s="16">
        <v>4000000</v>
      </c>
      <c r="B25" s="9">
        <f>$C$15*A25</f>
        <v>132000.00000000003</v>
      </c>
      <c r="C25" s="9">
        <f>(B25-$C$8)/(1+$B$7)</f>
        <v>91729.32330827069</v>
      </c>
      <c r="D25" s="9">
        <f>$C$6-C25</f>
        <v>38270.67669172931</v>
      </c>
    </row>
    <row r="26" spans="1:4" ht="12.75">
      <c r="A26" s="16">
        <v>5000000</v>
      </c>
      <c r="B26" s="9">
        <f>$C$15*A26</f>
        <v>165000.00000000003</v>
      </c>
      <c r="C26" s="9">
        <f>(B26-$C$8)/(1+$B$7)</f>
        <v>116541.35338345866</v>
      </c>
      <c r="D26" s="9">
        <f>$C$6-C26</f>
        <v>13458.646616541344</v>
      </c>
    </row>
    <row r="27" ht="72.75" customHeight="1">
      <c r="A27" s="12" t="s">
        <v>18</v>
      </c>
    </row>
    <row r="28" ht="12.75">
      <c r="A28" t="s">
        <v>6</v>
      </c>
    </row>
    <row r="29" ht="12.75">
      <c r="A29" t="s">
        <v>12</v>
      </c>
    </row>
    <row r="30" ht="12.75">
      <c r="A30" t="s">
        <v>17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Justin McDonald</cp:lastModifiedBy>
  <cp:lastPrinted>2005-09-15T12:00:52Z</cp:lastPrinted>
  <dcterms:created xsi:type="dcterms:W3CDTF">1996-10-14T23:33:28Z</dcterms:created>
  <dcterms:modified xsi:type="dcterms:W3CDTF">2005-09-29T19:31:05Z</dcterms:modified>
  <cp:category/>
  <cp:version/>
  <cp:contentType/>
  <cp:contentStatus/>
</cp:coreProperties>
</file>