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uwy-my.sharepoint.com/personal/mpeep_uwyo_edu/Documents/Website/Changes/Documents/"/>
    </mc:Choice>
  </mc:AlternateContent>
  <bookViews>
    <workbookView xWindow="0" yWindow="0" windowWidth="28800" windowHeight="11610"/>
  </bookViews>
  <sheets>
    <sheet name="PETE" sheetId="1" r:id="rId1"/>
  </sheets>
  <calcPr calcId="162913"/>
</workbook>
</file>

<file path=xl/calcChain.xml><?xml version="1.0" encoding="utf-8"?>
<calcChain xmlns="http://schemas.openxmlformats.org/spreadsheetml/2006/main">
  <c r="F41" i="1" l="1"/>
  <c r="F8" i="1"/>
  <c r="F10" i="1"/>
  <c r="F12" i="1"/>
  <c r="F16" i="1"/>
  <c r="F13" i="1"/>
  <c r="F14" i="1"/>
  <c r="F15" i="1"/>
  <c r="F18" i="1"/>
  <c r="F24" i="1"/>
  <c r="F19" i="1"/>
  <c r="F20" i="1"/>
  <c r="F21" i="1"/>
  <c r="F22" i="1"/>
  <c r="F23" i="1"/>
  <c r="F26" i="1"/>
  <c r="F27" i="1"/>
  <c r="F28" i="1"/>
  <c r="F29" i="1"/>
  <c r="F31" i="1"/>
  <c r="F32" i="1"/>
  <c r="F34" i="1"/>
  <c r="F39" i="1"/>
  <c r="F35" i="1"/>
  <c r="F36" i="1"/>
  <c r="F37" i="1"/>
  <c r="F38" i="1"/>
  <c r="F42" i="1"/>
  <c r="F55" i="1"/>
  <c r="F43" i="1"/>
  <c r="F44" i="1"/>
  <c r="F45" i="1"/>
  <c r="F46" i="1"/>
  <c r="F47" i="1"/>
  <c r="F48" i="1"/>
  <c r="F49" i="1"/>
  <c r="F50" i="1"/>
  <c r="F51" i="1"/>
  <c r="F52" i="1"/>
  <c r="F53" i="1"/>
  <c r="F54" i="1"/>
  <c r="F57" i="1"/>
  <c r="F63" i="1"/>
  <c r="F58" i="1"/>
  <c r="F60" i="1"/>
  <c r="F61" i="1"/>
  <c r="F62" i="1"/>
  <c r="F40" i="1"/>
  <c r="F33" i="1"/>
  <c r="F25" i="1"/>
  <c r="F17" i="1"/>
  <c r="F11" i="1"/>
  <c r="F64" i="1"/>
  <c r="G65" i="1"/>
</calcChain>
</file>

<file path=xl/sharedStrings.xml><?xml version="1.0" encoding="utf-8"?>
<sst xmlns="http://schemas.openxmlformats.org/spreadsheetml/2006/main" count="156" uniqueCount="109">
  <si>
    <t>CONCENTRATION AREA:</t>
  </si>
  <si>
    <t>Prerequisites</t>
  </si>
  <si>
    <t>[or ENGL 1210, HP 1020]</t>
  </si>
  <si>
    <t>STUDENT</t>
  </si>
  <si>
    <t>GENERAL</t>
  </si>
  <si>
    <t>Hrs</t>
  </si>
  <si>
    <t>Grade</t>
  </si>
  <si>
    <t>ENGL</t>
  </si>
  <si>
    <t xml:space="preserve">MATH </t>
  </si>
  <si>
    <t>MATH</t>
  </si>
  <si>
    <t>Calculus I</t>
  </si>
  <si>
    <t>Calculus II</t>
  </si>
  <si>
    <t>Calculus III</t>
  </si>
  <si>
    <t>[15]</t>
  </si>
  <si>
    <t>CHEM</t>
  </si>
  <si>
    <t>PHYS</t>
  </si>
  <si>
    <t>Engineering  Physics II</t>
  </si>
  <si>
    <t>ENGINEERING SCIENCES</t>
  </si>
  <si>
    <t>ES</t>
  </si>
  <si>
    <t>Thermodynamics I</t>
  </si>
  <si>
    <t>Fluid Dynamics</t>
  </si>
  <si>
    <t>TOTAL HOURS REMAINING =</t>
  </si>
  <si>
    <t>Advisor approval</t>
  </si>
  <si>
    <t>GRAD DATE:</t>
  </si>
  <si>
    <t>Student Signature</t>
  </si>
  <si>
    <t>ADVISOR</t>
  </si>
  <si>
    <t>TRANSFER WORK:</t>
  </si>
  <si>
    <t>Department approval</t>
  </si>
  <si>
    <t>College approval</t>
  </si>
  <si>
    <t>SCIENCE</t>
  </si>
  <si>
    <t>Minimum Required</t>
  </si>
  <si>
    <t>Total Hours</t>
  </si>
  <si>
    <t>V</t>
  </si>
  <si>
    <t>[128]</t>
  </si>
  <si>
    <t>GEOL</t>
  </si>
  <si>
    <t>Physical Geology</t>
  </si>
  <si>
    <t>Mechanics of Materials</t>
  </si>
  <si>
    <t>Dynamics</t>
  </si>
  <si>
    <t>PETROLEUM ENGINEERING</t>
  </si>
  <si>
    <t>PETE</t>
  </si>
  <si>
    <t>Drilling Fluids Lab</t>
  </si>
  <si>
    <t>Well Test Analysis</t>
  </si>
  <si>
    <t>Petroleum Economics</t>
  </si>
  <si>
    <t>[23]</t>
  </si>
  <si>
    <t>Statics</t>
  </si>
  <si>
    <t>[18]</t>
  </si>
  <si>
    <t>APPROVED ELECTIVES</t>
  </si>
  <si>
    <t>Basic Drilling Engineering</t>
  </si>
  <si>
    <t>Reservoir Mechanics</t>
  </si>
  <si>
    <t>Production Engineering</t>
  </si>
  <si>
    <t>Well Log Interpretation</t>
  </si>
  <si>
    <t>W#</t>
  </si>
  <si>
    <t>General Chemistry I</t>
  </si>
  <si>
    <t>General Chemisty II</t>
  </si>
  <si>
    <t>Date</t>
  </si>
  <si>
    <t>C in MATH 2200</t>
  </si>
  <si>
    <t>C in MATH 2205</t>
  </si>
  <si>
    <t>[or transfer at least 16 hours AND ES 1002 (L,O)]</t>
  </si>
  <si>
    <t>Concurrent enrollment in MATH 2205</t>
  </si>
  <si>
    <t>MATH 2210, ES 2120</t>
  </si>
  <si>
    <t>Intro to Petroleum Engr. Computing</t>
  </si>
  <si>
    <t>Applied Differential Equations I</t>
  </si>
  <si>
    <t>Multicomponent Thermodynamics</t>
  </si>
  <si>
    <t>College Composition and Rhetoric</t>
  </si>
  <si>
    <t>C in Math 1405 or 1450, or MPE = 5, or ACT 27, or SAT 600</t>
  </si>
  <si>
    <t>ACT 23, or concurrent in Math 1400, or 1405 or 1450</t>
  </si>
  <si>
    <t>Introductory Organic Chemistry</t>
  </si>
  <si>
    <t>CHEM 1020, 1050, 1000 or equivalent</t>
  </si>
  <si>
    <t>C in MATH 2200, 2205, and concurrent in MATH 2210</t>
  </si>
  <si>
    <t>Well Bore Operations</t>
  </si>
  <si>
    <t>Rock and Fluids Lab</t>
  </si>
  <si>
    <t>PETE 2050</t>
  </si>
  <si>
    <t>ES 2310, ES 2330 and PETE 3255</t>
  </si>
  <si>
    <t>C in ES 1060, MATH 2310</t>
  </si>
  <si>
    <t>STUDENT e-mail:</t>
  </si>
  <si>
    <t>Credit</t>
  </si>
  <si>
    <t>CHEM 1020</t>
  </si>
  <si>
    <t>[ECON1200, HIST1211,1221,1251, or POLS1000]</t>
  </si>
  <si>
    <t>MATH 2205, ES 2110</t>
  </si>
  <si>
    <t>MATH 2205</t>
  </si>
  <si>
    <t>ES 2310, PETE 2060</t>
  </si>
  <si>
    <t>ES 2310, ES 2330</t>
  </si>
  <si>
    <t>ES 2310, ES 2330, PETE 2050</t>
  </si>
  <si>
    <t>ES 2410, PETE 2050</t>
  </si>
  <si>
    <t>PETE 3200</t>
  </si>
  <si>
    <t>PETE 3200, PETE 3255, PETE 3715, PETE 3725</t>
  </si>
  <si>
    <t>PETROLEUM ENGINEERING  DEGREE CHECK</t>
  </si>
  <si>
    <t>COM1</t>
  </si>
  <si>
    <t>COM2</t>
  </si>
  <si>
    <t>COM3</t>
  </si>
  <si>
    <t>FYS</t>
  </si>
  <si>
    <t>COJO</t>
  </si>
  <si>
    <t>Public Speaking (COM2)</t>
  </si>
  <si>
    <t>FIRST YEAR SEMINAR</t>
  </si>
  <si>
    <t>[3]</t>
  </si>
  <si>
    <t>H</t>
  </si>
  <si>
    <t>[9]</t>
  </si>
  <si>
    <t>[6]</t>
  </si>
  <si>
    <t>Q</t>
  </si>
  <si>
    <t>PN</t>
  </si>
  <si>
    <t>Intro to PETE Problem Solving</t>
  </si>
  <si>
    <t>Fundamentals of Petroleum Engr.</t>
  </si>
  <si>
    <t>MPE = 5 or concurrent in MATH 2200</t>
  </si>
  <si>
    <t>PETE Design</t>
  </si>
  <si>
    <t>[39]</t>
  </si>
  <si>
    <t>At least 13 hrs must be 3000-level or higher</t>
  </si>
  <si>
    <t xml:space="preserve">  (for students entering UW Fall 2015 or later, to be revised)</t>
  </si>
  <si>
    <t>HUMAN CULTURAL, U.S. &amp; WYOMING CONSTITUTIONS</t>
  </si>
  <si>
    <t>Petroleum Geology for Engineers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</si>
</sst>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MS Sans Serif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u/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 applyAlignment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left"/>
    </xf>
    <xf numFmtId="0" fontId="1" fillId="0" borderId="6" xfId="0" applyFont="1" applyBorder="1"/>
    <xf numFmtId="0" fontId="3" fillId="0" borderId="0" xfId="0" applyFont="1" applyAlignment="1">
      <alignment horizontal="left"/>
    </xf>
    <xf numFmtId="0" fontId="1" fillId="0" borderId="5" xfId="0" applyFont="1" applyBorder="1"/>
    <xf numFmtId="0" fontId="3" fillId="0" borderId="4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tabSelected="1" zoomScaleNormal="100" workbookViewId="0">
      <selection activeCell="W24" sqref="W24"/>
    </sheetView>
  </sheetViews>
  <sheetFormatPr defaultColWidth="8.7109375" defaultRowHeight="12.75" x14ac:dyDescent="0.2"/>
  <cols>
    <col min="1" max="1" width="5.28515625" style="3" customWidth="1"/>
    <col min="2" max="2" width="6.42578125" style="2" customWidth="1"/>
    <col min="3" max="3" width="6.140625" style="1" customWidth="1"/>
    <col min="4" max="4" width="30.42578125" style="1" customWidth="1"/>
    <col min="5" max="5" width="4.7109375" style="3" customWidth="1"/>
    <col min="6" max="6" width="4.7109375" style="2" customWidth="1"/>
    <col min="7" max="7" width="5.140625" style="2" customWidth="1"/>
    <col min="8" max="13" width="4.7109375" style="3" customWidth="1"/>
    <col min="14" max="18" width="4.7109375" style="2" customWidth="1"/>
    <col min="19" max="16384" width="8.7109375" style="2"/>
  </cols>
  <sheetData>
    <row r="1" spans="1:15" ht="15" customHeight="1" x14ac:dyDescent="0.25">
      <c r="A1" s="36" t="s">
        <v>86</v>
      </c>
      <c r="F1" s="53"/>
      <c r="G1" s="3"/>
      <c r="H1" s="2"/>
      <c r="I1" s="2"/>
      <c r="J1" s="2"/>
      <c r="K1" s="2"/>
      <c r="L1" s="2"/>
      <c r="M1" s="2"/>
    </row>
    <row r="2" spans="1:15" ht="15" customHeight="1" x14ac:dyDescent="0.2">
      <c r="A2" s="53" t="s">
        <v>106</v>
      </c>
      <c r="F2" s="53"/>
      <c r="G2" s="3"/>
      <c r="H2" s="2"/>
      <c r="I2" s="2"/>
      <c r="J2" s="2"/>
      <c r="K2" s="2"/>
      <c r="L2" s="2"/>
      <c r="M2" s="2"/>
    </row>
    <row r="3" spans="1:15" ht="13.5" customHeight="1" x14ac:dyDescent="0.2">
      <c r="A3" s="5" t="s">
        <v>3</v>
      </c>
      <c r="C3" s="7"/>
      <c r="D3" s="7"/>
      <c r="E3" s="10"/>
      <c r="F3" s="3"/>
      <c r="G3" s="3"/>
      <c r="H3" s="11" t="s">
        <v>51</v>
      </c>
      <c r="I3" s="7"/>
      <c r="J3" s="6"/>
      <c r="K3" s="6"/>
      <c r="L3" s="6"/>
      <c r="M3" s="6"/>
      <c r="N3" s="6"/>
    </row>
    <row r="4" spans="1:15" ht="14.25" customHeight="1" x14ac:dyDescent="0.2">
      <c r="A4" s="38" t="s">
        <v>74</v>
      </c>
      <c r="C4" s="7"/>
      <c r="D4" s="7"/>
      <c r="E4" s="10"/>
      <c r="F4" s="10"/>
      <c r="G4" s="10"/>
      <c r="H4" s="11" t="s">
        <v>0</v>
      </c>
      <c r="I4" s="7"/>
      <c r="J4" s="6"/>
      <c r="K4" s="6"/>
      <c r="L4" s="6"/>
      <c r="M4" s="6"/>
      <c r="N4" s="6"/>
      <c r="O4" s="6"/>
    </row>
    <row r="5" spans="1:15" ht="15" customHeight="1" x14ac:dyDescent="0.2">
      <c r="A5" s="5" t="s">
        <v>25</v>
      </c>
      <c r="C5" s="29"/>
      <c r="D5" s="29"/>
      <c r="E5" s="10"/>
      <c r="F5" s="10"/>
      <c r="G5" s="33"/>
      <c r="H5" s="11" t="s">
        <v>26</v>
      </c>
      <c r="I5" s="29"/>
      <c r="J5" s="28"/>
      <c r="K5" s="28"/>
      <c r="L5" s="39"/>
      <c r="M5" s="11" t="s">
        <v>23</v>
      </c>
      <c r="N5" s="40"/>
      <c r="O5" s="28"/>
    </row>
    <row r="6" spans="1:15" ht="4.5" customHeight="1" thickBot="1" x14ac:dyDescent="0.25">
      <c r="A6" s="12"/>
      <c r="B6" s="13"/>
      <c r="C6" s="14"/>
      <c r="D6" s="14"/>
      <c r="E6" s="15"/>
      <c r="F6" s="15"/>
      <c r="G6" s="15"/>
      <c r="H6" s="12"/>
      <c r="I6" s="12"/>
      <c r="J6" s="15"/>
      <c r="K6" s="12"/>
      <c r="L6" s="12"/>
      <c r="M6" s="12"/>
      <c r="N6" s="13"/>
      <c r="O6" s="13"/>
    </row>
    <row r="7" spans="1:15" ht="12" customHeight="1" x14ac:dyDescent="0.2">
      <c r="A7" s="5" t="s">
        <v>4</v>
      </c>
      <c r="E7" s="16" t="s">
        <v>5</v>
      </c>
      <c r="F7" s="16" t="s">
        <v>75</v>
      </c>
      <c r="G7" s="18" t="s">
        <v>6</v>
      </c>
      <c r="H7" s="17"/>
      <c r="I7" s="17"/>
      <c r="J7" s="17"/>
      <c r="K7" s="17"/>
      <c r="L7" s="17"/>
      <c r="M7" s="17"/>
    </row>
    <row r="8" spans="1:15" ht="12" customHeight="1" x14ac:dyDescent="0.2">
      <c r="A8" s="3" t="s">
        <v>87</v>
      </c>
      <c r="B8" s="2" t="s">
        <v>7</v>
      </c>
      <c r="C8" s="1">
        <v>1010</v>
      </c>
      <c r="D8" s="1" t="s">
        <v>63</v>
      </c>
      <c r="E8" s="3">
        <v>3</v>
      </c>
      <c r="F8" s="3" t="str">
        <f>IF(OR(G8="A", G8="B", G8="C", G8="D", G8="S", G8="T", G8="TR", G8="TA", G8="TB", G8="TC",G8="AP"),E8,"")</f>
        <v/>
      </c>
      <c r="G8" s="20"/>
      <c r="H8" s="24" t="s">
        <v>2</v>
      </c>
      <c r="I8" s="20"/>
      <c r="J8" s="20"/>
      <c r="K8" s="20"/>
      <c r="L8" s="20"/>
      <c r="M8" s="20"/>
      <c r="N8" s="19"/>
      <c r="O8" s="19"/>
    </row>
    <row r="9" spans="1:15" ht="12" customHeight="1" x14ac:dyDescent="0.2">
      <c r="A9" s="3" t="s">
        <v>88</v>
      </c>
      <c r="B9" s="1" t="s">
        <v>91</v>
      </c>
      <c r="C9" s="1">
        <v>2010</v>
      </c>
      <c r="D9" s="1" t="s">
        <v>92</v>
      </c>
      <c r="E9" s="8">
        <v>3</v>
      </c>
      <c r="F9" s="3"/>
      <c r="G9" s="20"/>
      <c r="H9" s="24"/>
      <c r="I9" s="20"/>
      <c r="J9" s="20"/>
      <c r="K9" s="20"/>
      <c r="L9" s="20"/>
      <c r="M9" s="20"/>
      <c r="N9" s="19"/>
      <c r="O9" s="19"/>
    </row>
    <row r="10" spans="1:15" ht="12" customHeight="1" x14ac:dyDescent="0.2">
      <c r="C10" s="4"/>
      <c r="D10" s="21" t="s">
        <v>30</v>
      </c>
      <c r="E10" s="4" t="s">
        <v>97</v>
      </c>
      <c r="F10" s="3">
        <f>SUM(F8:F9)</f>
        <v>0</v>
      </c>
      <c r="G10" s="10"/>
    </row>
    <row r="11" spans="1:15" ht="12" customHeight="1" x14ac:dyDescent="0.2">
      <c r="A11" s="5" t="s">
        <v>8</v>
      </c>
      <c r="F11" s="3" t="str">
        <f>IF(OR(G11="A", G11="B", G11="C", G11="D", G11="S", G11="T", G11="TR", G11="TA", G11="TB", G11="TC",G11="AP"),E11,"")</f>
        <v/>
      </c>
      <c r="G11" s="3"/>
      <c r="H11" s="49" t="s">
        <v>1</v>
      </c>
    </row>
    <row r="12" spans="1:15" ht="12" customHeight="1" x14ac:dyDescent="0.2">
      <c r="A12" s="3" t="s">
        <v>98</v>
      </c>
      <c r="B12" s="2" t="s">
        <v>9</v>
      </c>
      <c r="C12" s="1">
        <v>2200</v>
      </c>
      <c r="D12" s="1" t="s">
        <v>10</v>
      </c>
      <c r="E12" s="3">
        <v>4</v>
      </c>
      <c r="F12" s="3" t="str">
        <f>IF(OR(G12="A", G12="B", G12="C", G12="D", G12="S", G12="T", G12="TR", G12="TA", G12="TB", G12="TC",G12="AP"),E12,"")</f>
        <v/>
      </c>
      <c r="G12" s="20"/>
      <c r="H12" s="50" t="s">
        <v>64</v>
      </c>
      <c r="I12" s="20"/>
      <c r="J12" s="20"/>
      <c r="K12" s="20"/>
      <c r="L12" s="20"/>
      <c r="M12" s="20"/>
      <c r="N12" s="19"/>
      <c r="O12" s="19"/>
    </row>
    <row r="13" spans="1:15" ht="12" customHeight="1" x14ac:dyDescent="0.2">
      <c r="B13" s="2" t="s">
        <v>9</v>
      </c>
      <c r="C13" s="1">
        <v>2205</v>
      </c>
      <c r="D13" s="1" t="s">
        <v>11</v>
      </c>
      <c r="E13" s="3">
        <v>4</v>
      </c>
      <c r="F13" s="32" t="str">
        <f>IF(OR(G13="A", G13="B", G13="C", G13="D", G13="S", G13="T", G13="TR", G13="TA", G13="TB", G13="TC",G13="AP"),E13,"")</f>
        <v/>
      </c>
      <c r="G13" s="20"/>
      <c r="H13" s="50" t="s">
        <v>55</v>
      </c>
      <c r="I13" s="20"/>
      <c r="J13" s="20"/>
      <c r="K13" s="20"/>
      <c r="L13" s="20"/>
      <c r="M13" s="20"/>
      <c r="N13" s="19"/>
      <c r="O13" s="19"/>
    </row>
    <row r="14" spans="1:15" ht="12" customHeight="1" x14ac:dyDescent="0.2">
      <c r="B14" s="2" t="s">
        <v>9</v>
      </c>
      <c r="C14" s="1">
        <v>2210</v>
      </c>
      <c r="D14" s="1" t="s">
        <v>12</v>
      </c>
      <c r="E14" s="3">
        <v>4</v>
      </c>
      <c r="F14" s="32" t="str">
        <f>IF(OR(G14="A", G14="B", G14="C", G14="D", G14="S", G14="T", G14="TR", G14="TA", G14="TB", G14="TC",G14="AP"),E14,"")</f>
        <v/>
      </c>
      <c r="G14" s="20"/>
      <c r="H14" s="50" t="s">
        <v>56</v>
      </c>
      <c r="I14" s="20"/>
      <c r="J14" s="20"/>
      <c r="K14" s="20"/>
      <c r="L14" s="20"/>
      <c r="M14" s="20"/>
      <c r="N14" s="19"/>
      <c r="O14" s="19"/>
    </row>
    <row r="15" spans="1:15" ht="12" customHeight="1" x14ac:dyDescent="0.2">
      <c r="B15" s="2" t="s">
        <v>9</v>
      </c>
      <c r="C15" s="1">
        <v>2310</v>
      </c>
      <c r="D15" s="1" t="s">
        <v>61</v>
      </c>
      <c r="E15" s="33">
        <v>3</v>
      </c>
      <c r="F15" s="32" t="str">
        <f>IF(OR(G15="A", G15="B", G15="C", G15="D", G15="S", G15="T", G15="TR", G15="TA", G15="TB", G15="TC",G15="AP"),E15,"")</f>
        <v/>
      </c>
      <c r="G15" s="20"/>
      <c r="H15" s="50" t="s">
        <v>56</v>
      </c>
      <c r="I15" s="20"/>
      <c r="J15" s="20"/>
      <c r="K15" s="20"/>
      <c r="L15" s="20"/>
      <c r="M15" s="20"/>
      <c r="N15" s="19"/>
      <c r="O15" s="19"/>
    </row>
    <row r="16" spans="1:15" ht="12" customHeight="1" x14ac:dyDescent="0.2">
      <c r="B16" s="9"/>
      <c r="C16" s="22"/>
      <c r="D16" s="21" t="s">
        <v>30</v>
      </c>
      <c r="E16" s="30" t="s">
        <v>13</v>
      </c>
      <c r="F16" s="3">
        <f>SUM(F12:F15)</f>
        <v>0</v>
      </c>
      <c r="G16" s="10"/>
      <c r="H16" s="10"/>
      <c r="I16" s="10"/>
      <c r="J16" s="10"/>
      <c r="K16" s="10"/>
      <c r="L16" s="10"/>
      <c r="M16" s="10"/>
      <c r="N16" s="9"/>
      <c r="O16" s="9"/>
    </row>
    <row r="17" spans="1:15" ht="12" customHeight="1" x14ac:dyDescent="0.2">
      <c r="A17" s="23" t="s">
        <v>29</v>
      </c>
      <c r="B17" s="9"/>
      <c r="C17" s="22"/>
      <c r="D17" s="22"/>
      <c r="F17" s="3" t="str">
        <f t="shared" ref="F17:F23" si="0">IF(OR(G17="A", G17="B", G17="C", G17="D", G17="S", G17="T", G17="TR", G17="TA", G17="TB", G17="TC",G17="AP"),E17,"")</f>
        <v/>
      </c>
      <c r="G17" s="10"/>
      <c r="H17" s="49" t="s">
        <v>1</v>
      </c>
      <c r="I17" s="10"/>
      <c r="J17" s="10"/>
      <c r="K17" s="10"/>
      <c r="L17" s="10"/>
      <c r="M17" s="10"/>
      <c r="N17" s="9"/>
      <c r="O17" s="9"/>
    </row>
    <row r="18" spans="1:15" ht="12" customHeight="1" x14ac:dyDescent="0.2">
      <c r="A18" s="3" t="s">
        <v>99</v>
      </c>
      <c r="B18" s="9" t="s">
        <v>14</v>
      </c>
      <c r="C18" s="22">
        <v>1020</v>
      </c>
      <c r="D18" s="22" t="s">
        <v>52</v>
      </c>
      <c r="E18" s="3">
        <v>4</v>
      </c>
      <c r="F18" s="3" t="str">
        <f t="shared" si="0"/>
        <v/>
      </c>
      <c r="G18" s="20"/>
      <c r="H18" s="50" t="s">
        <v>65</v>
      </c>
      <c r="I18" s="10"/>
      <c r="J18" s="10"/>
      <c r="K18" s="10"/>
      <c r="L18" s="10"/>
      <c r="M18" s="10"/>
      <c r="N18" s="9"/>
      <c r="O18" s="9"/>
    </row>
    <row r="19" spans="1:15" ht="12" customHeight="1" x14ac:dyDescent="0.2">
      <c r="B19" s="2" t="s">
        <v>14</v>
      </c>
      <c r="C19" s="1">
        <v>1030</v>
      </c>
      <c r="D19" s="1" t="s">
        <v>53</v>
      </c>
      <c r="E19" s="3">
        <v>4</v>
      </c>
      <c r="F19" s="32" t="str">
        <f t="shared" si="0"/>
        <v/>
      </c>
      <c r="G19" s="20"/>
      <c r="H19" s="51" t="s">
        <v>76</v>
      </c>
      <c r="I19" s="20"/>
      <c r="J19" s="20"/>
      <c r="K19" s="20"/>
      <c r="L19" s="20"/>
      <c r="M19" s="20"/>
      <c r="N19" s="19"/>
      <c r="O19" s="19"/>
    </row>
    <row r="20" spans="1:15" ht="12" customHeight="1" x14ac:dyDescent="0.2">
      <c r="B20" s="2" t="s">
        <v>14</v>
      </c>
      <c r="C20" s="1">
        <v>2300</v>
      </c>
      <c r="D20" s="1" t="s">
        <v>66</v>
      </c>
      <c r="E20" s="3">
        <v>4</v>
      </c>
      <c r="F20" s="32" t="str">
        <f t="shared" si="0"/>
        <v/>
      </c>
      <c r="G20" s="20"/>
      <c r="H20" s="51" t="s">
        <v>67</v>
      </c>
      <c r="I20" s="20"/>
      <c r="J20" s="20"/>
      <c r="K20" s="20"/>
      <c r="L20" s="20"/>
      <c r="M20" s="20"/>
      <c r="N20" s="19"/>
      <c r="O20" s="19"/>
    </row>
    <row r="21" spans="1:15" ht="12" customHeight="1" x14ac:dyDescent="0.2">
      <c r="A21" s="3" t="s">
        <v>99</v>
      </c>
      <c r="B21" s="2" t="s">
        <v>34</v>
      </c>
      <c r="C21" s="1">
        <v>1100</v>
      </c>
      <c r="D21" s="1" t="s">
        <v>35</v>
      </c>
      <c r="E21" s="3">
        <v>4</v>
      </c>
      <c r="F21" s="32" t="str">
        <f t="shared" si="0"/>
        <v/>
      </c>
      <c r="G21" s="20"/>
      <c r="H21" s="51"/>
      <c r="I21" s="20"/>
      <c r="J21" s="20"/>
      <c r="K21" s="20"/>
      <c r="L21" s="20"/>
      <c r="M21" s="20"/>
      <c r="N21" s="19"/>
      <c r="O21" s="19"/>
    </row>
    <row r="22" spans="1:15" ht="12" customHeight="1" x14ac:dyDescent="0.2">
      <c r="B22" s="2" t="s">
        <v>34</v>
      </c>
      <c r="C22" s="55">
        <v>4200</v>
      </c>
      <c r="D22" s="1" t="s">
        <v>108</v>
      </c>
      <c r="E22" s="3">
        <v>3</v>
      </c>
      <c r="F22" s="32" t="str">
        <f t="shared" si="0"/>
        <v/>
      </c>
      <c r="G22" s="20"/>
      <c r="H22" s="51" t="s">
        <v>71</v>
      </c>
      <c r="I22" s="20"/>
      <c r="J22" s="20"/>
      <c r="K22" s="20"/>
      <c r="L22" s="20"/>
      <c r="M22" s="20"/>
      <c r="N22" s="19"/>
      <c r="O22" s="19"/>
    </row>
    <row r="23" spans="1:15" ht="12" customHeight="1" x14ac:dyDescent="0.2">
      <c r="B23" s="9" t="s">
        <v>15</v>
      </c>
      <c r="C23" s="22">
        <v>1220</v>
      </c>
      <c r="D23" s="22" t="s">
        <v>16</v>
      </c>
      <c r="E23" s="10">
        <v>4</v>
      </c>
      <c r="F23" s="32" t="str">
        <f t="shared" si="0"/>
        <v/>
      </c>
      <c r="G23" s="20"/>
      <c r="H23" s="51" t="s">
        <v>68</v>
      </c>
      <c r="I23" s="20"/>
      <c r="J23" s="20"/>
      <c r="K23" s="20"/>
      <c r="L23" s="20"/>
      <c r="M23" s="20"/>
      <c r="N23" s="19"/>
      <c r="O23" s="35"/>
    </row>
    <row r="24" spans="1:15" ht="12" customHeight="1" x14ac:dyDescent="0.2">
      <c r="C24" s="4"/>
      <c r="D24" s="21" t="s">
        <v>30</v>
      </c>
      <c r="E24" s="30" t="s">
        <v>43</v>
      </c>
      <c r="F24" s="3">
        <f>SUM(F18:F23)</f>
        <v>0</v>
      </c>
      <c r="G24" s="3"/>
      <c r="I24" s="20"/>
      <c r="J24" s="20"/>
      <c r="K24" s="20"/>
      <c r="L24" s="20"/>
      <c r="M24" s="20"/>
      <c r="N24" s="19"/>
      <c r="O24" s="19"/>
    </row>
    <row r="25" spans="1:15" ht="12" customHeight="1" x14ac:dyDescent="0.2">
      <c r="A25" s="5" t="s">
        <v>107</v>
      </c>
      <c r="F25" s="3" t="str">
        <f>IF(OR(G25="A", G25="B", G25="C", G25="D", G25="S", G25="T", G25="TR", G25="TA", G25="TB", G25="TC",G25="AP"),E25,"")</f>
        <v/>
      </c>
      <c r="G25" s="3"/>
      <c r="H25" s="4"/>
      <c r="I25" s="4"/>
      <c r="J25" s="4"/>
      <c r="K25" s="4"/>
      <c r="L25" s="4"/>
    </row>
    <row r="26" spans="1:15" ht="12" customHeight="1" x14ac:dyDescent="0.2">
      <c r="A26" s="3" t="s">
        <v>32</v>
      </c>
      <c r="B26" s="24"/>
      <c r="C26" s="24"/>
      <c r="D26" s="24"/>
      <c r="E26" s="3">
        <v>3</v>
      </c>
      <c r="F26" s="3" t="str">
        <f>IF(OR(G26="A", G26="B", G26="C", G26="D", G26="S", G26="T", G26="TR", G26="TA", G26="TB", G26="TC",G26="AP"),E26,"")</f>
        <v/>
      </c>
      <c r="G26" s="20"/>
      <c r="H26" s="22" t="s">
        <v>77</v>
      </c>
      <c r="I26" s="52"/>
      <c r="J26" s="22"/>
      <c r="K26" s="10"/>
      <c r="L26" s="10"/>
      <c r="M26" s="10"/>
      <c r="N26" s="9"/>
      <c r="O26" s="19"/>
    </row>
    <row r="27" spans="1:15" ht="12" customHeight="1" x14ac:dyDescent="0.2">
      <c r="A27" s="3" t="s">
        <v>95</v>
      </c>
      <c r="B27" s="24"/>
      <c r="C27" s="24"/>
      <c r="D27" s="24"/>
      <c r="E27" s="3">
        <v>3</v>
      </c>
      <c r="F27" s="32" t="str">
        <f>IF(OR(G27="A", G27="B", G27="C", G27="D", G27="S", G27="T", G27="TR", G27="TA", G27="TB", G27="TC",G27="AP"),E27,"")</f>
        <v/>
      </c>
      <c r="G27" s="20"/>
      <c r="H27" s="54"/>
      <c r="I27" s="54"/>
      <c r="J27" s="22"/>
      <c r="K27" s="10"/>
      <c r="L27" s="10"/>
      <c r="M27" s="10"/>
      <c r="N27" s="9"/>
      <c r="O27" s="19"/>
    </row>
    <row r="28" spans="1:15" ht="12" customHeight="1" x14ac:dyDescent="0.2">
      <c r="A28" s="3" t="s">
        <v>95</v>
      </c>
      <c r="B28" s="24"/>
      <c r="C28" s="24"/>
      <c r="D28" s="24"/>
      <c r="E28" s="3">
        <v>3</v>
      </c>
      <c r="F28" s="32" t="str">
        <f>IF(OR(G28="A", G28="B", G28="C", G28="D", G28="S", G28="T", G28="TR", G28="TA", G28="TB", G28="TC",G28="AP"),E28,"")</f>
        <v/>
      </c>
      <c r="G28" s="20"/>
      <c r="H28" s="54"/>
      <c r="I28" s="54"/>
      <c r="J28" s="22"/>
      <c r="K28" s="10"/>
      <c r="L28" s="10"/>
      <c r="M28" s="10"/>
      <c r="N28" s="9"/>
      <c r="O28" s="19"/>
    </row>
    <row r="29" spans="1:15" ht="12" customHeight="1" x14ac:dyDescent="0.2">
      <c r="C29" s="4"/>
      <c r="D29" s="21" t="s">
        <v>30</v>
      </c>
      <c r="E29" s="4" t="s">
        <v>96</v>
      </c>
      <c r="F29" s="3">
        <f>SUM(F26:F28)</f>
        <v>0</v>
      </c>
      <c r="G29" s="3"/>
      <c r="H29" s="52"/>
      <c r="I29" s="52"/>
    </row>
    <row r="30" spans="1:15" ht="12" customHeight="1" x14ac:dyDescent="0.2">
      <c r="A30" s="5" t="s">
        <v>93</v>
      </c>
      <c r="C30" s="4"/>
      <c r="D30" s="21"/>
      <c r="E30" s="4"/>
      <c r="G30" s="3"/>
    </row>
    <row r="31" spans="1:15" ht="12" customHeight="1" x14ac:dyDescent="0.2">
      <c r="A31" s="3" t="s">
        <v>90</v>
      </c>
      <c r="E31" s="34"/>
      <c r="F31" s="20" t="str">
        <f>IF(OR(G31="A", G31="B", G31="C", G31="D", G31="S", G31="T", G31="TR", G31="TA", G31="TB", G31="TC",G31="AP"),E31,"")</f>
        <v/>
      </c>
      <c r="G31" s="20"/>
      <c r="H31" s="24" t="s">
        <v>57</v>
      </c>
      <c r="I31" s="20"/>
      <c r="J31" s="20"/>
      <c r="K31" s="20"/>
      <c r="L31" s="20"/>
      <c r="M31" s="20"/>
      <c r="N31" s="19"/>
      <c r="O31" s="19"/>
    </row>
    <row r="32" spans="1:15" ht="12" customHeight="1" x14ac:dyDescent="0.2">
      <c r="C32" s="4"/>
      <c r="D32" s="21" t="s">
        <v>30</v>
      </c>
      <c r="E32" s="4" t="s">
        <v>94</v>
      </c>
      <c r="F32" s="3">
        <f>SUM(F31)</f>
        <v>0</v>
      </c>
      <c r="G32" s="3"/>
    </row>
    <row r="33" spans="1:15" ht="12" customHeight="1" x14ac:dyDescent="0.2">
      <c r="A33" s="5" t="s">
        <v>17</v>
      </c>
      <c r="F33" s="3" t="str">
        <f t="shared" ref="F33:F38" si="1">IF(OR(G33="A", G33="B", G33="C", G33="D", G33="S", G33="T", G33="TR", G33="TA", G33="TB", G33="TC",G33="AP"),E33,"")</f>
        <v/>
      </c>
      <c r="G33" s="3"/>
      <c r="H33" s="49" t="s">
        <v>1</v>
      </c>
      <c r="I33" s="4"/>
    </row>
    <row r="34" spans="1:15" ht="12" customHeight="1" x14ac:dyDescent="0.2">
      <c r="B34" s="2" t="s">
        <v>18</v>
      </c>
      <c r="C34" s="1">
        <v>2110</v>
      </c>
      <c r="D34" s="1" t="s">
        <v>44</v>
      </c>
      <c r="E34" s="3">
        <v>3</v>
      </c>
      <c r="F34" s="32" t="str">
        <f t="shared" si="1"/>
        <v/>
      </c>
      <c r="G34" s="20"/>
      <c r="H34" s="50" t="s">
        <v>58</v>
      </c>
      <c r="I34" s="20"/>
      <c r="J34" s="20"/>
      <c r="K34" s="20"/>
      <c r="L34" s="20"/>
      <c r="M34" s="20"/>
      <c r="N34" s="19"/>
      <c r="O34" s="19"/>
    </row>
    <row r="35" spans="1:15" ht="12" customHeight="1" x14ac:dyDescent="0.2">
      <c r="B35" s="2" t="s">
        <v>18</v>
      </c>
      <c r="C35" s="1">
        <v>2120</v>
      </c>
      <c r="D35" s="1" t="s">
        <v>37</v>
      </c>
      <c r="E35" s="10">
        <v>3</v>
      </c>
      <c r="F35" s="32" t="str">
        <f t="shared" si="1"/>
        <v/>
      </c>
      <c r="G35" s="20"/>
      <c r="H35" s="50" t="s">
        <v>78</v>
      </c>
      <c r="I35" s="20"/>
      <c r="J35" s="20"/>
      <c r="K35" s="20"/>
      <c r="L35" s="20"/>
      <c r="M35" s="20"/>
      <c r="N35" s="19"/>
      <c r="O35" s="19"/>
    </row>
    <row r="36" spans="1:15" ht="12" customHeight="1" x14ac:dyDescent="0.2">
      <c r="B36" s="2" t="s">
        <v>18</v>
      </c>
      <c r="C36" s="1">
        <v>2310</v>
      </c>
      <c r="D36" s="1" t="s">
        <v>19</v>
      </c>
      <c r="E36" s="3">
        <v>3</v>
      </c>
      <c r="F36" s="32" t="str">
        <f t="shared" si="1"/>
        <v/>
      </c>
      <c r="G36" s="20"/>
      <c r="H36" s="51" t="s">
        <v>59</v>
      </c>
      <c r="I36" s="20"/>
      <c r="J36" s="20"/>
      <c r="K36" s="20"/>
      <c r="L36" s="20"/>
      <c r="M36" s="20"/>
      <c r="N36" s="19"/>
      <c r="O36" s="19"/>
    </row>
    <row r="37" spans="1:15" ht="12" customHeight="1" x14ac:dyDescent="0.2">
      <c r="B37" s="2" t="s">
        <v>18</v>
      </c>
      <c r="C37" s="1">
        <v>2330</v>
      </c>
      <c r="D37" s="1" t="s">
        <v>20</v>
      </c>
      <c r="E37" s="10">
        <v>3</v>
      </c>
      <c r="F37" s="32" t="str">
        <f t="shared" si="1"/>
        <v/>
      </c>
      <c r="G37" s="20"/>
      <c r="H37" s="51" t="s">
        <v>59</v>
      </c>
      <c r="I37" s="20"/>
      <c r="J37" s="20"/>
      <c r="K37" s="20"/>
      <c r="L37" s="20"/>
      <c r="M37" s="20"/>
      <c r="N37" s="19"/>
      <c r="O37" s="19"/>
    </row>
    <row r="38" spans="1:15" ht="12" customHeight="1" x14ac:dyDescent="0.2">
      <c r="B38" s="2" t="s">
        <v>18</v>
      </c>
      <c r="C38" s="1">
        <v>2410</v>
      </c>
      <c r="D38" s="1" t="s">
        <v>36</v>
      </c>
      <c r="E38" s="10">
        <v>3</v>
      </c>
      <c r="F38" s="32" t="str">
        <f t="shared" si="1"/>
        <v/>
      </c>
      <c r="G38" s="20"/>
      <c r="H38" s="50" t="s">
        <v>78</v>
      </c>
      <c r="I38" s="20"/>
      <c r="J38" s="20"/>
      <c r="K38" s="20"/>
      <c r="L38" s="20"/>
      <c r="M38" s="20"/>
      <c r="N38" s="19"/>
      <c r="O38" s="19"/>
    </row>
    <row r="39" spans="1:15" ht="12" customHeight="1" x14ac:dyDescent="0.2">
      <c r="D39" s="21" t="s">
        <v>30</v>
      </c>
      <c r="E39" s="4" t="s">
        <v>13</v>
      </c>
      <c r="F39" s="3">
        <f>SUM(F34:F38)</f>
        <v>0</v>
      </c>
      <c r="G39" s="31"/>
      <c r="H39" s="31"/>
      <c r="I39" s="31"/>
      <c r="J39" s="31"/>
      <c r="K39" s="31"/>
      <c r="L39" s="31"/>
      <c r="M39" s="31"/>
      <c r="N39" s="37"/>
      <c r="O39" s="37"/>
    </row>
    <row r="40" spans="1:15" ht="12" customHeight="1" x14ac:dyDescent="0.2">
      <c r="A40" s="5" t="s">
        <v>38</v>
      </c>
      <c r="F40" s="3" t="str">
        <f t="shared" ref="F40:F54" si="2">IF(OR(G40="A", G40="B", G40="C", G40="D", G40="S", G40="T", G40="TR", G40="TA", G40="TB", G40="TC",G40="AP"),E40,"")</f>
        <v/>
      </c>
      <c r="G40" s="3"/>
      <c r="H40" s="49" t="s">
        <v>1</v>
      </c>
    </row>
    <row r="41" spans="1:15" ht="12" customHeight="1" x14ac:dyDescent="0.2">
      <c r="A41" s="5"/>
      <c r="B41" s="2" t="s">
        <v>39</v>
      </c>
      <c r="C41" s="1">
        <v>1060</v>
      </c>
      <c r="D41" s="1" t="s">
        <v>100</v>
      </c>
      <c r="E41" s="3">
        <v>1</v>
      </c>
      <c r="F41" s="20" t="str">
        <f t="shared" si="2"/>
        <v/>
      </c>
      <c r="G41" s="20"/>
      <c r="H41" s="50" t="s">
        <v>102</v>
      </c>
      <c r="I41" s="20"/>
      <c r="J41" s="20"/>
      <c r="K41" s="20"/>
      <c r="L41" s="20"/>
      <c r="M41" s="20"/>
      <c r="N41" s="19"/>
      <c r="O41" s="19"/>
    </row>
    <row r="42" spans="1:15" ht="12" customHeight="1" x14ac:dyDescent="0.2">
      <c r="A42" s="5"/>
      <c r="B42" s="2" t="s">
        <v>39</v>
      </c>
      <c r="C42" s="1">
        <v>2050</v>
      </c>
      <c r="D42" s="1" t="s">
        <v>101</v>
      </c>
      <c r="E42" s="3">
        <v>3</v>
      </c>
      <c r="F42" s="20" t="str">
        <f t="shared" si="2"/>
        <v/>
      </c>
      <c r="G42" s="20"/>
      <c r="H42" s="50" t="s">
        <v>79</v>
      </c>
      <c r="I42" s="20"/>
      <c r="J42" s="20"/>
      <c r="K42" s="20"/>
      <c r="L42" s="20"/>
      <c r="M42" s="20"/>
      <c r="N42" s="19"/>
      <c r="O42" s="19"/>
    </row>
    <row r="43" spans="1:15" ht="12" customHeight="1" x14ac:dyDescent="0.2">
      <c r="B43" s="2" t="s">
        <v>39</v>
      </c>
      <c r="C43" s="1">
        <v>2060</v>
      </c>
      <c r="D43" s="1" t="s">
        <v>60</v>
      </c>
      <c r="E43" s="3">
        <v>3</v>
      </c>
      <c r="F43" s="32" t="str">
        <f t="shared" si="2"/>
        <v/>
      </c>
      <c r="G43" s="20"/>
      <c r="H43" s="51" t="s">
        <v>73</v>
      </c>
      <c r="I43" s="20"/>
      <c r="J43" s="20"/>
      <c r="K43" s="20"/>
      <c r="L43" s="20"/>
      <c r="M43" s="20"/>
      <c r="N43" s="19"/>
      <c r="O43" s="19"/>
    </row>
    <row r="44" spans="1:15" ht="12" customHeight="1" x14ac:dyDescent="0.2">
      <c r="B44" s="2" t="s">
        <v>39</v>
      </c>
      <c r="C44" s="1">
        <v>3015</v>
      </c>
      <c r="D44" s="2" t="s">
        <v>62</v>
      </c>
      <c r="E44" s="3">
        <v>3</v>
      </c>
      <c r="F44" s="32" t="str">
        <f>IF(OR(G44="A", G44="B", G44="C", G44="D", G44="S", G44="T", G44="TR", G44="TA", G44="TB", G44="TC",G44="AP"),E44,"")</f>
        <v/>
      </c>
      <c r="G44" s="20"/>
      <c r="H44" s="51" t="s">
        <v>80</v>
      </c>
      <c r="I44" s="20"/>
      <c r="J44" s="20"/>
      <c r="K44" s="20"/>
      <c r="L44" s="20"/>
      <c r="M44" s="20"/>
      <c r="N44" s="19"/>
      <c r="O44" s="19"/>
    </row>
    <row r="45" spans="1:15" ht="12" customHeight="1" x14ac:dyDescent="0.2">
      <c r="B45" s="2" t="s">
        <v>39</v>
      </c>
      <c r="C45" s="1">
        <v>3100</v>
      </c>
      <c r="D45" s="2" t="s">
        <v>70</v>
      </c>
      <c r="E45" s="3">
        <v>2</v>
      </c>
      <c r="F45" s="32" t="str">
        <f t="shared" si="2"/>
        <v/>
      </c>
      <c r="G45" s="20"/>
      <c r="H45" s="50" t="s">
        <v>71</v>
      </c>
      <c r="I45" s="20"/>
      <c r="J45" s="20"/>
      <c r="K45" s="20"/>
      <c r="L45" s="20"/>
      <c r="M45" s="20"/>
      <c r="N45" s="19"/>
      <c r="O45" s="19"/>
    </row>
    <row r="46" spans="1:15" ht="12" customHeight="1" x14ac:dyDescent="0.2">
      <c r="B46" s="2" t="s">
        <v>39</v>
      </c>
      <c r="C46" s="1">
        <v>3200</v>
      </c>
      <c r="D46" s="1" t="s">
        <v>48</v>
      </c>
      <c r="E46" s="3">
        <v>3</v>
      </c>
      <c r="F46" s="32" t="str">
        <f>IF(OR(G46="A", G46="B", G46="C", G46="D", G46="S", G46="T", G46="TR", G46="TA", G46="TB", G46="TC",G46="AP"),E46,"")</f>
        <v/>
      </c>
      <c r="G46" s="20"/>
      <c r="H46" s="50" t="s">
        <v>71</v>
      </c>
      <c r="I46" s="20"/>
      <c r="J46" s="20"/>
      <c r="K46" s="20"/>
      <c r="L46" s="20"/>
      <c r="M46" s="20"/>
      <c r="N46" s="19"/>
      <c r="O46" s="19"/>
    </row>
    <row r="47" spans="1:15" ht="12" customHeight="1" x14ac:dyDescent="0.2">
      <c r="B47" s="2" t="s">
        <v>39</v>
      </c>
      <c r="C47" s="1">
        <v>3255</v>
      </c>
      <c r="D47" s="9" t="s">
        <v>47</v>
      </c>
      <c r="E47" s="3">
        <v>3</v>
      </c>
      <c r="F47" s="32" t="str">
        <f t="shared" si="2"/>
        <v/>
      </c>
      <c r="G47" s="20"/>
      <c r="H47" s="51" t="s">
        <v>81</v>
      </c>
      <c r="I47" s="20"/>
      <c r="J47" s="20"/>
      <c r="K47" s="20"/>
      <c r="L47" s="20"/>
      <c r="M47" s="20"/>
      <c r="N47" s="19"/>
      <c r="O47" s="19"/>
    </row>
    <row r="48" spans="1:15" ht="12" customHeight="1" x14ac:dyDescent="0.2">
      <c r="B48" s="2" t="s">
        <v>39</v>
      </c>
      <c r="C48" s="1">
        <v>3265</v>
      </c>
      <c r="D48" s="1" t="s">
        <v>40</v>
      </c>
      <c r="E48" s="3">
        <v>3</v>
      </c>
      <c r="F48" s="32" t="str">
        <f t="shared" si="2"/>
        <v/>
      </c>
      <c r="G48" s="20"/>
      <c r="H48" s="51" t="s">
        <v>72</v>
      </c>
      <c r="I48" s="20"/>
      <c r="J48" s="20"/>
      <c r="K48" s="20"/>
      <c r="L48" s="20"/>
      <c r="M48" s="20"/>
      <c r="N48" s="19"/>
      <c r="O48" s="19"/>
    </row>
    <row r="49" spans="1:15" ht="12" customHeight="1" x14ac:dyDescent="0.2">
      <c r="B49" s="2" t="s">
        <v>39</v>
      </c>
      <c r="C49" s="1">
        <v>3715</v>
      </c>
      <c r="D49" s="1" t="s">
        <v>49</v>
      </c>
      <c r="E49" s="3">
        <v>3</v>
      </c>
      <c r="F49" s="32" t="str">
        <f>IF(OR(G49="A", G49="B", G49="C", G49="D", G49="S", G49="T", G49="TR", G49="TA", G49="TB", G49="TC",G49="AP"),E49,"")</f>
        <v/>
      </c>
      <c r="G49" s="20"/>
      <c r="H49" s="50" t="s">
        <v>82</v>
      </c>
      <c r="I49" s="20"/>
      <c r="J49" s="20"/>
      <c r="K49" s="20"/>
      <c r="L49" s="20"/>
      <c r="M49" s="20"/>
      <c r="N49" s="19"/>
      <c r="O49" s="19"/>
    </row>
    <row r="50" spans="1:15" ht="12" customHeight="1" x14ac:dyDescent="0.2">
      <c r="B50" s="2" t="s">
        <v>39</v>
      </c>
      <c r="C50" s="1">
        <v>3725</v>
      </c>
      <c r="D50" s="1" t="s">
        <v>69</v>
      </c>
      <c r="E50" s="3">
        <v>3</v>
      </c>
      <c r="F50" s="32" t="str">
        <f t="shared" si="2"/>
        <v/>
      </c>
      <c r="G50" s="20"/>
      <c r="H50" s="50" t="s">
        <v>83</v>
      </c>
      <c r="I50" s="20"/>
      <c r="J50" s="20"/>
      <c r="K50" s="20"/>
      <c r="L50" s="20"/>
      <c r="M50" s="20"/>
      <c r="N50" s="19"/>
      <c r="O50" s="19"/>
    </row>
    <row r="51" spans="1:15" ht="12" customHeight="1" x14ac:dyDescent="0.2">
      <c r="B51" s="2" t="s">
        <v>39</v>
      </c>
      <c r="C51" s="22">
        <v>4225</v>
      </c>
      <c r="D51" s="22" t="s">
        <v>41</v>
      </c>
      <c r="E51" s="10">
        <v>2</v>
      </c>
      <c r="F51" s="32" t="str">
        <f>IF(OR(G51="A", G51="B", G51="C", G51="D", G51="S", G51="T", G51="TR", G51="TA", G51="TB", G51="TC",G51="AP"),E51,"")</f>
        <v/>
      </c>
      <c r="G51" s="20"/>
      <c r="H51" s="50" t="s">
        <v>84</v>
      </c>
      <c r="I51" s="20"/>
      <c r="J51" s="20"/>
      <c r="K51" s="20"/>
      <c r="L51" s="20"/>
      <c r="M51" s="20"/>
      <c r="N51" s="19"/>
      <c r="O51" s="19"/>
    </row>
    <row r="52" spans="1:15" ht="12" customHeight="1" x14ac:dyDescent="0.2">
      <c r="B52" s="2" t="s">
        <v>39</v>
      </c>
      <c r="C52" s="1">
        <v>4320</v>
      </c>
      <c r="D52" s="1" t="s">
        <v>50</v>
      </c>
      <c r="E52" s="3">
        <v>3</v>
      </c>
      <c r="F52" s="32" t="str">
        <f t="shared" si="2"/>
        <v/>
      </c>
      <c r="G52" s="20"/>
      <c r="H52" s="50" t="s">
        <v>71</v>
      </c>
      <c r="I52" s="20"/>
      <c r="J52" s="20"/>
      <c r="K52" s="20"/>
      <c r="L52" s="20"/>
      <c r="M52" s="20"/>
      <c r="N52" s="19"/>
      <c r="O52" s="19"/>
    </row>
    <row r="53" spans="1:15" ht="12" customHeight="1" x14ac:dyDescent="0.2">
      <c r="B53" s="2" t="s">
        <v>39</v>
      </c>
      <c r="C53" s="22">
        <v>4340</v>
      </c>
      <c r="D53" s="22" t="s">
        <v>42</v>
      </c>
      <c r="E53" s="10">
        <v>3</v>
      </c>
      <c r="F53" s="32" t="str">
        <f>IF(OR(G53="A", G53="B", G53="C", G53="D", G53="S", G53="T", G53="TR", G53="TA", G53="TB", G53="TC",G53="AP"),E53,"")</f>
        <v/>
      </c>
      <c r="G53" s="20"/>
      <c r="H53" s="50" t="s">
        <v>84</v>
      </c>
      <c r="I53" s="20"/>
      <c r="J53" s="20"/>
      <c r="K53" s="20"/>
      <c r="L53" s="20"/>
      <c r="M53" s="20"/>
      <c r="N53" s="19"/>
      <c r="O53" s="19"/>
    </row>
    <row r="54" spans="1:15" ht="12" customHeight="1" x14ac:dyDescent="0.2">
      <c r="A54" s="3" t="s">
        <v>89</v>
      </c>
      <c r="B54" s="2" t="s">
        <v>39</v>
      </c>
      <c r="C54" s="22">
        <v>4735</v>
      </c>
      <c r="D54" s="22" t="s">
        <v>103</v>
      </c>
      <c r="E54" s="10">
        <v>4</v>
      </c>
      <c r="F54" s="32" t="str">
        <f t="shared" si="2"/>
        <v/>
      </c>
      <c r="G54" s="20"/>
      <c r="H54" s="50" t="s">
        <v>85</v>
      </c>
      <c r="I54" s="20"/>
      <c r="J54" s="20"/>
      <c r="K54" s="20"/>
      <c r="L54" s="20"/>
      <c r="M54" s="20"/>
      <c r="N54" s="19"/>
      <c r="O54" s="19"/>
    </row>
    <row r="55" spans="1:15" ht="12" customHeight="1" x14ac:dyDescent="0.2">
      <c r="C55" s="4"/>
      <c r="D55" s="21" t="s">
        <v>30</v>
      </c>
      <c r="E55" s="4" t="s">
        <v>104</v>
      </c>
      <c r="F55" s="3">
        <f>SUM(F42:F54)</f>
        <v>0</v>
      </c>
      <c r="G55" s="3"/>
      <c r="H55" s="4"/>
      <c r="I55" s="4"/>
    </row>
    <row r="56" spans="1:15" ht="12" customHeight="1" x14ac:dyDescent="0.2">
      <c r="A56" s="5" t="s">
        <v>46</v>
      </c>
      <c r="G56" s="3"/>
      <c r="H56" s="1" t="s">
        <v>105</v>
      </c>
      <c r="J56" s="4"/>
      <c r="K56" s="4"/>
      <c r="L56" s="4"/>
      <c r="M56" s="4"/>
      <c r="N56" s="4"/>
      <c r="O56" s="4"/>
    </row>
    <row r="57" spans="1:15" ht="12" customHeight="1" x14ac:dyDescent="0.2">
      <c r="A57" s="5"/>
      <c r="B57" s="24" t="s">
        <v>34</v>
      </c>
      <c r="C57" s="24"/>
      <c r="D57" s="24"/>
      <c r="E57" s="3">
        <v>3</v>
      </c>
      <c r="F57" s="20" t="str">
        <f>IF(OR(G57="A", G57="B", G57="C", G57="D", G57="S", G57="T", G57="TR", G57="TA", G57="TB", G57="TC",G57="AP"),E57,"")</f>
        <v/>
      </c>
      <c r="G57" s="20"/>
      <c r="H57" s="20"/>
      <c r="I57" s="20"/>
      <c r="J57" s="20"/>
      <c r="K57" s="20"/>
      <c r="L57" s="20"/>
      <c r="M57" s="20"/>
      <c r="N57" s="25"/>
      <c r="O57" s="19"/>
    </row>
    <row r="58" spans="1:15" ht="12" customHeight="1" x14ac:dyDescent="0.2">
      <c r="A58" s="5"/>
      <c r="B58" s="24"/>
      <c r="C58" s="24"/>
      <c r="D58" s="24"/>
      <c r="E58" s="3">
        <v>3</v>
      </c>
      <c r="F58" s="32" t="str">
        <f>IF(OR(G58="A", G58="B", G58="C", G58="D", G58="S", G58="T", G58="TR", G58="TA", G58="TB", G58="TC",G58="AP"),E58,"")</f>
        <v/>
      </c>
      <c r="G58" s="20"/>
      <c r="H58" s="20"/>
      <c r="I58" s="20"/>
      <c r="J58" s="20"/>
      <c r="K58" s="20"/>
      <c r="L58" s="20"/>
      <c r="M58" s="20"/>
      <c r="N58" s="25"/>
      <c r="O58" s="19"/>
    </row>
    <row r="59" spans="1:15" ht="12" customHeight="1" x14ac:dyDescent="0.2">
      <c r="A59" s="5"/>
      <c r="B59" s="24"/>
      <c r="C59" s="24"/>
      <c r="D59" s="24"/>
      <c r="E59" s="3">
        <v>3</v>
      </c>
      <c r="F59" s="32"/>
      <c r="G59" s="20"/>
      <c r="H59" s="20"/>
      <c r="I59" s="20"/>
      <c r="J59" s="20"/>
      <c r="K59" s="20"/>
      <c r="L59" s="20"/>
      <c r="M59" s="20"/>
      <c r="N59" s="25"/>
      <c r="O59" s="19"/>
    </row>
    <row r="60" spans="1:15" ht="12" customHeight="1" x14ac:dyDescent="0.2">
      <c r="A60" s="5"/>
      <c r="B60" s="24"/>
      <c r="C60" s="24"/>
      <c r="D60" s="24"/>
      <c r="E60" s="3">
        <v>3</v>
      </c>
      <c r="F60" s="32" t="str">
        <f>IF(OR(G60="A", G60="B", G60="C", G60="D", G60="S", G60="T", G60="TR", G60="TA", G60="TB", G60="TC",G60="AP"),E60,"")</f>
        <v/>
      </c>
      <c r="G60" s="20"/>
      <c r="H60" s="20"/>
      <c r="I60" s="20"/>
      <c r="J60" s="20"/>
      <c r="K60" s="20"/>
      <c r="L60" s="20"/>
      <c r="M60" s="20"/>
      <c r="N60" s="25"/>
      <c r="O60" s="19"/>
    </row>
    <row r="61" spans="1:15" ht="12" customHeight="1" x14ac:dyDescent="0.2">
      <c r="A61" s="5"/>
      <c r="B61" s="24"/>
      <c r="C61" s="24"/>
      <c r="D61" s="24"/>
      <c r="E61" s="3">
        <v>3</v>
      </c>
      <c r="F61" s="32" t="str">
        <f>IF(OR(G61="A", G61="B", G61="C", G61="D", G61="S", G61="T", G61="TR", G61="TA", G61="TB", G61="TC",G61="AP"),E61,"")</f>
        <v/>
      </c>
      <c r="G61" s="20"/>
      <c r="H61" s="20"/>
      <c r="I61" s="20"/>
      <c r="J61" s="20"/>
      <c r="K61" s="20"/>
      <c r="L61" s="20"/>
      <c r="M61" s="20"/>
      <c r="N61" s="25"/>
      <c r="O61" s="19"/>
    </row>
    <row r="62" spans="1:15" ht="12" customHeight="1" x14ac:dyDescent="0.2">
      <c r="A62" s="5"/>
      <c r="B62" s="24"/>
      <c r="C62" s="24"/>
      <c r="D62" s="24"/>
      <c r="E62" s="8">
        <v>3</v>
      </c>
      <c r="F62" s="32" t="str">
        <f>IF(OR(G62="A", G62="B", G62="C", G62="D", G62="S", G62="T", G62="TR", G62="TA", G62="TB", G62="TC",G62="AP"),E62,"")</f>
        <v/>
      </c>
      <c r="G62" s="20"/>
      <c r="H62" s="20"/>
      <c r="I62" s="20"/>
      <c r="J62" s="20"/>
      <c r="K62" s="20"/>
      <c r="L62" s="20"/>
      <c r="M62" s="20"/>
      <c r="N62" s="25"/>
      <c r="O62" s="19"/>
    </row>
    <row r="63" spans="1:15" ht="12" customHeight="1" x14ac:dyDescent="0.2">
      <c r="C63" s="4"/>
      <c r="D63" s="21" t="s">
        <v>30</v>
      </c>
      <c r="E63" s="4" t="s">
        <v>45</v>
      </c>
      <c r="F63" s="4">
        <f>SUM(F57:F62)</f>
        <v>0</v>
      </c>
    </row>
    <row r="64" spans="1:15" ht="12" customHeight="1" x14ac:dyDescent="0.2">
      <c r="C64" s="4"/>
      <c r="D64" s="21" t="s">
        <v>31</v>
      </c>
      <c r="E64" s="4" t="s">
        <v>33</v>
      </c>
      <c r="F64" s="4">
        <f>F63+F55+F39+F32+F29+F24+F16+F10</f>
        <v>0</v>
      </c>
    </row>
    <row r="65" spans="2:15" ht="12" customHeight="1" x14ac:dyDescent="0.2">
      <c r="C65" s="4"/>
      <c r="D65" s="21"/>
      <c r="E65" s="4"/>
      <c r="F65" s="21" t="s">
        <v>21</v>
      </c>
      <c r="G65" s="10">
        <f>128-F64</f>
        <v>128</v>
      </c>
      <c r="H65" s="10"/>
    </row>
    <row r="66" spans="2:15" ht="12" customHeight="1" x14ac:dyDescent="0.2">
      <c r="C66" s="4"/>
      <c r="D66" s="21"/>
      <c r="E66" s="4"/>
    </row>
    <row r="67" spans="2:15" ht="12" customHeight="1" x14ac:dyDescent="0.2">
      <c r="B67" s="19"/>
      <c r="C67" s="24"/>
      <c r="D67" s="24"/>
      <c r="E67" s="20"/>
      <c r="F67" s="10"/>
      <c r="G67" s="20"/>
      <c r="H67" s="20"/>
      <c r="I67" s="20"/>
      <c r="J67" s="20"/>
      <c r="K67" s="25"/>
      <c r="L67" s="20"/>
      <c r="M67" s="25"/>
      <c r="N67" s="19"/>
      <c r="O67" s="19"/>
    </row>
    <row r="68" spans="2:15" ht="12" customHeight="1" x14ac:dyDescent="0.2">
      <c r="B68" s="41" t="s">
        <v>24</v>
      </c>
      <c r="C68" s="41"/>
      <c r="D68" s="42" t="s">
        <v>54</v>
      </c>
      <c r="E68" s="43"/>
      <c r="F68" s="44"/>
      <c r="G68" s="41" t="s">
        <v>22</v>
      </c>
      <c r="H68" s="41"/>
      <c r="I68" s="43"/>
      <c r="J68" s="43"/>
      <c r="K68" s="43"/>
      <c r="L68" s="43"/>
      <c r="M68" s="43"/>
      <c r="N68" s="45" t="s">
        <v>54</v>
      </c>
      <c r="O68" s="45"/>
    </row>
    <row r="69" spans="2:15" ht="9.75" customHeight="1" x14ac:dyDescent="0.2">
      <c r="B69" s="46"/>
      <c r="C69" s="47"/>
      <c r="D69" s="47"/>
      <c r="E69" s="48"/>
      <c r="F69" s="44"/>
      <c r="G69" s="48"/>
      <c r="H69" s="48"/>
      <c r="I69" s="48"/>
      <c r="J69" s="48"/>
      <c r="K69" s="48"/>
      <c r="L69" s="48"/>
      <c r="M69" s="48"/>
      <c r="N69" s="46"/>
      <c r="O69" s="46"/>
    </row>
    <row r="70" spans="2:15" ht="15.75" customHeight="1" x14ac:dyDescent="0.2">
      <c r="B70" s="41" t="s">
        <v>27</v>
      </c>
      <c r="C70" s="41"/>
      <c r="D70" s="42" t="s">
        <v>54</v>
      </c>
      <c r="E70" s="43"/>
      <c r="F70" s="44"/>
      <c r="G70" s="41" t="s">
        <v>28</v>
      </c>
      <c r="H70" s="41"/>
      <c r="I70" s="43"/>
      <c r="J70" s="43"/>
      <c r="K70" s="43"/>
      <c r="L70" s="43"/>
      <c r="M70" s="43"/>
      <c r="N70" s="45" t="s">
        <v>54</v>
      </c>
      <c r="O70" s="45"/>
    </row>
    <row r="71" spans="2:15" ht="9.75" customHeight="1" x14ac:dyDescent="0.2">
      <c r="D71" s="27"/>
      <c r="M71" s="26"/>
    </row>
  </sheetData>
  <phoneticPr fontId="0" type="noConversion"/>
  <printOptions horizontalCentered="1" verticalCentered="1"/>
  <pageMargins left="0" right="0" top="0" bottom="0" header="0.5" footer="0.5"/>
  <pageSetup scale="91" orientation="portrait" horizontalDpi="4294967292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412E7366B204C909CE8A514AC1976" ma:contentTypeVersion="13" ma:contentTypeDescription="Create a new document." ma:contentTypeScope="" ma:versionID="db3f33e747b587ec41652ee89b6b1cba">
  <xsd:schema xmlns:xsd="http://www.w3.org/2001/XMLSchema" xmlns:xs="http://www.w3.org/2001/XMLSchema" xmlns:p="http://schemas.microsoft.com/office/2006/metadata/properties" xmlns:ns3="09035e9a-0cdc-4d05-a701-d8d956c75645" xmlns:ns4="f25765fb-be5b-4905-ab6f-6b65422eda93" targetNamespace="http://schemas.microsoft.com/office/2006/metadata/properties" ma:root="true" ma:fieldsID="34a6ee0687defd6df83d2cbba58e8cfb" ns3:_="" ns4:_="">
    <xsd:import namespace="09035e9a-0cdc-4d05-a701-d8d956c75645"/>
    <xsd:import namespace="f25765fb-be5b-4905-ab6f-6b65422eda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035e9a-0cdc-4d05-a701-d8d956c756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5765fb-be5b-4905-ab6f-6b65422ed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8E9A3F-1611-48D6-801B-8F5DBF13B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035e9a-0cdc-4d05-a701-d8d956c75645"/>
    <ds:schemaRef ds:uri="f25765fb-be5b-4905-ab6f-6b65422e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311E52-874C-4A6B-87DA-19C7C23FDE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20A3D7-CD61-48C9-9762-00A23FA93E3F}">
  <ds:schemaRefs>
    <ds:schemaRef ds:uri="http://schemas.microsoft.com/office/2006/metadata/properties"/>
    <ds:schemaRef ds:uri="http://purl.org/dc/dcmitype/"/>
    <ds:schemaRef ds:uri="09035e9a-0cdc-4d05-a701-d8d956c75645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25765fb-be5b-4905-ab6f-6b65422eda9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Civil Engineerin</dc:creator>
  <cp:lastModifiedBy>Mindy Rae Peep</cp:lastModifiedBy>
  <cp:lastPrinted>2012-03-26T19:22:07Z</cp:lastPrinted>
  <dcterms:created xsi:type="dcterms:W3CDTF">1998-01-21T19:15:10Z</dcterms:created>
  <dcterms:modified xsi:type="dcterms:W3CDTF">2019-10-23T20:14:31Z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0x010100B4C412E7366B204C909CE8A514AC1976</vt:lpwstr>
  </property>
</Properties>
</file>