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508" yWindow="-12" windowWidth="11544" windowHeight="10740" tabRatio="601"/>
  </bookViews>
  <sheets>
    <sheet name="50 Public Gr Res" sheetId="17" r:id="rId1"/>
  </sheets>
  <definedNames>
    <definedName name="_Fill" localSheetId="0" hidden="1">#REF!</definedName>
    <definedName name="_Fill" hidden="1">#REF!</definedName>
    <definedName name="COPY" localSheetId="0">#REF!</definedName>
    <definedName name="COPY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NONRES" localSheetId="0">#REF!</definedName>
    <definedName name="NONRES">#REF!</definedName>
    <definedName name="NOTE">#N/A</definedName>
    <definedName name="NR" localSheetId="0">#REF!</definedName>
    <definedName name="NR">#REF!</definedName>
    <definedName name="PERCENT">#N/A</definedName>
    <definedName name="Print_Area_MI" localSheetId="0">#REF!</definedName>
    <definedName name="Print_Area_MI">#REF!</definedName>
    <definedName name="RES" localSheetId="0">#REF!</definedName>
    <definedName name="RES">#REF!</definedName>
    <definedName name="TrusteeGrad" localSheetId="0">#REF!</definedName>
    <definedName name="TrusteeGrad">#REF!</definedName>
  </definedNames>
  <calcPr calcId="145621"/>
</workbook>
</file>

<file path=xl/calcChain.xml><?xml version="1.0" encoding="utf-8"?>
<calcChain xmlns="http://schemas.openxmlformats.org/spreadsheetml/2006/main">
  <c r="E129" i="17" l="1"/>
  <c r="D129" i="17"/>
  <c r="C129" i="17"/>
  <c r="F128" i="17"/>
  <c r="E128" i="17"/>
  <c r="D128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129" i="17" l="1"/>
  <c r="D60" i="17" l="1"/>
  <c r="E61" i="17" l="1"/>
  <c r="D61" i="17"/>
  <c r="C61" i="17"/>
  <c r="F61" i="17" l="1"/>
  <c r="F58" i="17" l="1"/>
  <c r="F55" i="17"/>
  <c r="F57" i="17"/>
  <c r="F56" i="17"/>
  <c r="F27" i="17"/>
  <c r="F53" i="17"/>
  <c r="F51" i="17"/>
  <c r="F54" i="17"/>
  <c r="F50" i="17"/>
  <c r="F52" i="17"/>
  <c r="F47" i="17"/>
  <c r="F48" i="17"/>
  <c r="F35" i="17"/>
  <c r="F41" i="17"/>
  <c r="F42" i="17"/>
  <c r="F21" i="17"/>
  <c r="F39" i="17"/>
  <c r="F32" i="17"/>
  <c r="F49" i="17"/>
  <c r="F46" i="17"/>
  <c r="F17" i="17"/>
  <c r="F38" i="17"/>
  <c r="F43" i="17"/>
  <c r="F15" i="17"/>
  <c r="F36" i="17"/>
  <c r="F40" i="17"/>
  <c r="F37" i="17"/>
  <c r="F30" i="17"/>
  <c r="F45" i="17"/>
  <c r="F44" i="17"/>
  <c r="F34" i="17"/>
  <c r="F31" i="17"/>
  <c r="F33" i="17"/>
  <c r="F20" i="17"/>
  <c r="F23" i="17"/>
  <c r="F28" i="17"/>
  <c r="F16" i="17"/>
  <c r="F25" i="17"/>
  <c r="F12" i="17"/>
  <c r="F29" i="17"/>
  <c r="F19" i="17"/>
  <c r="F26" i="17"/>
  <c r="F8" i="17"/>
  <c r="F13" i="17"/>
  <c r="F10" i="17"/>
  <c r="F11" i="17"/>
  <c r="F24" i="17"/>
  <c r="F22" i="17"/>
  <c r="E60" i="17"/>
  <c r="F60" i="17" s="1"/>
  <c r="F18" i="17"/>
  <c r="F9" i="17"/>
  <c r="F14" i="17" l="1"/>
</calcChain>
</file>

<file path=xl/sharedStrings.xml><?xml version="1.0" encoding="utf-8"?>
<sst xmlns="http://schemas.openxmlformats.org/spreadsheetml/2006/main" count="154" uniqueCount="73">
  <si>
    <t>X</t>
  </si>
  <si>
    <t>Indiana University</t>
  </si>
  <si>
    <t>Texas A&amp;M University - Main Campus</t>
  </si>
  <si>
    <t>University of Maryland - College Park</t>
  </si>
  <si>
    <t>University of Montana</t>
  </si>
  <si>
    <t>University of Washington</t>
  </si>
  <si>
    <t>Source:  Telephone surveys, mail surveys, web surveys, and web sites.</t>
  </si>
  <si>
    <t>OIA:SDW</t>
  </si>
  <si>
    <t>P13.052</t>
  </si>
  <si>
    <t>AVERAGE (excluding UW)</t>
  </si>
  <si>
    <t>UNIVERSITY OF WYOMING</t>
  </si>
  <si>
    <t>Utah State University</t>
  </si>
  <si>
    <t>University of Idaho</t>
  </si>
  <si>
    <t>New Mexico State University</t>
  </si>
  <si>
    <t>University of New Mexico</t>
  </si>
  <si>
    <t>University of Nebraska - Lincoln</t>
  </si>
  <si>
    <t>Oregon State University</t>
  </si>
  <si>
    <t>University of Utah</t>
  </si>
  <si>
    <t>Colorado State University</t>
  </si>
  <si>
    <t>Washington State University</t>
  </si>
  <si>
    <t>University of Arizona</t>
  </si>
  <si>
    <t>University of Oregon</t>
  </si>
  <si>
    <t>Change</t>
  </si>
  <si>
    <t>%</t>
  </si>
  <si>
    <t>Yearly</t>
  </si>
  <si>
    <t>Ranked by 2013-14 Non-Resident Tuition and Fees</t>
  </si>
  <si>
    <t>2013-14</t>
  </si>
  <si>
    <t>2012-13</t>
  </si>
  <si>
    <t>Ranked by 2013-14 Resident Tuition and Fees</t>
  </si>
  <si>
    <t>Montana State University - Bozeman</t>
  </si>
  <si>
    <t>Arizona State University</t>
  </si>
  <si>
    <t>University of California - Berkeley</t>
  </si>
  <si>
    <t>Kansas State University</t>
  </si>
  <si>
    <t>Iowa State University</t>
  </si>
  <si>
    <t>Compared to 50 Public Research Comparator Universities</t>
  </si>
  <si>
    <t xml:space="preserve">     </t>
  </si>
  <si>
    <t>Penn State University</t>
  </si>
  <si>
    <t>University of Illinois at Urbana - Champaign</t>
  </si>
  <si>
    <t>University of California - Irvine</t>
  </si>
  <si>
    <t>University of California - Davis</t>
  </si>
  <si>
    <t>University of California - Santa Barbara</t>
  </si>
  <si>
    <t>University of Minnesota - Twin Cities</t>
  </si>
  <si>
    <t>Rutgers State University - New Brunswick</t>
  </si>
  <si>
    <t>University of California - San Diego</t>
  </si>
  <si>
    <t>University of Michigan</t>
  </si>
  <si>
    <t>Michigan State University</t>
  </si>
  <si>
    <t>University of California - Los Angeles</t>
  </si>
  <si>
    <t>University of Virginia</t>
  </si>
  <si>
    <t>University of Rhode Island</t>
  </si>
  <si>
    <t>Virginia Tech</t>
  </si>
  <si>
    <t>Georgia Institute of Technology</t>
  </si>
  <si>
    <t>University of Wisconsin - Madison</t>
  </si>
  <si>
    <t>University of Colorado - Boulder</t>
  </si>
  <si>
    <t>University of Kansas - Main Campus</t>
  </si>
  <si>
    <t>Ohio State University</t>
  </si>
  <si>
    <t>Purdue University</t>
  </si>
  <si>
    <t>University of Texas - Austin</t>
  </si>
  <si>
    <t>University of Missouri - Columbia</t>
  </si>
  <si>
    <t>SUNY - Buffalo</t>
  </si>
  <si>
    <t>University of North Carolina - Chapel Hill</t>
  </si>
  <si>
    <t>North Carolina State University</t>
  </si>
  <si>
    <t>University of Iowa</t>
  </si>
  <si>
    <t>SUNY - Stony Brook</t>
  </si>
  <si>
    <t>University of Nevada - Reno</t>
  </si>
  <si>
    <t>University of Florida</t>
  </si>
  <si>
    <t>Graduate Resident Average Annual Tuition and Fees</t>
  </si>
  <si>
    <r>
      <t xml:space="preserve">    </t>
    </r>
    <r>
      <rPr>
        <b/>
        <i/>
        <sz val="8"/>
        <rFont val="Arial"/>
        <family val="2"/>
      </rPr>
      <t>24</t>
    </r>
    <r>
      <rPr>
        <i/>
        <sz val="8"/>
        <rFont val="Arial"/>
        <family val="2"/>
      </rPr>
      <t xml:space="preserve"> semester hours or </t>
    </r>
    <r>
      <rPr>
        <b/>
        <i/>
        <sz val="8"/>
        <rFont val="Arial"/>
        <family val="2"/>
      </rPr>
      <t>36</t>
    </r>
    <r>
      <rPr>
        <i/>
        <sz val="8"/>
        <rFont val="Arial"/>
        <family val="2"/>
      </rPr>
      <t xml:space="preserve"> quarter hours.</t>
    </r>
  </si>
  <si>
    <t>*  These figures are for graduate first-time, full-time students with an academic year of</t>
  </si>
  <si>
    <t>Graduate Non-Resident Average Annual Tuition and Fees</t>
  </si>
  <si>
    <t>CA/UW</t>
  </si>
  <si>
    <t>Exclude</t>
  </si>
  <si>
    <t>UNIVERSITY</t>
  </si>
  <si>
    <t>AVERAGE (excluding UW &amp; California universities)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</si>
</sst>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General_)"/>
    <numFmt numFmtId="165" formatCode="d\-m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</font>
    <font>
      <sz val="8"/>
      <name val="Helv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"/>
      <color theme="0" tint="-0.499984740745262"/>
      <name val="Arial"/>
      <family val="2"/>
    </font>
    <font>
      <b/>
      <sz val="8"/>
      <color theme="2" tint="-0.749992370372631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7C120"/>
        <bgColor indexed="64"/>
      </patternFill>
    </fill>
    <fill>
      <patternFill patternType="solid">
        <fgColor rgb="FFFFDB69"/>
        <bgColor indexed="8"/>
      </patternFill>
    </fill>
    <fill>
      <patternFill patternType="solid">
        <fgColor rgb="FFFFDB69"/>
        <bgColor indexed="31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 style="thin">
        <color indexed="64"/>
      </bottom>
      <diagonal/>
    </border>
  </borders>
  <cellStyleXfs count="20">
    <xf numFmtId="0" fontId="0" fillId="0" borderId="0"/>
    <xf numFmtId="44" fontId="4" fillId="0" borderId="0" applyFont="0" applyFill="0" applyBorder="0" applyAlignment="0" applyProtection="0"/>
    <xf numFmtId="164" fontId="5" fillId="0" borderId="0"/>
    <xf numFmtId="164" fontId="6" fillId="0" borderId="0"/>
    <xf numFmtId="164" fontId="6" fillId="0" borderId="0"/>
    <xf numFmtId="0" fontId="2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164" fontId="13" fillId="0" borderId="0" xfId="2" applyFont="1"/>
    <xf numFmtId="164" fontId="12" fillId="0" borderId="0" xfId="2" quotePrefix="1" applyFont="1" applyAlignment="1" applyProtection="1">
      <alignment horizontal="centerContinuous"/>
    </xf>
    <xf numFmtId="164" fontId="13" fillId="0" borderId="0" xfId="2" applyFont="1" applyAlignment="1">
      <alignment horizontal="centerContinuous"/>
    </xf>
    <xf numFmtId="164" fontId="10" fillId="0" borderId="0" xfId="2" applyFont="1" applyAlignment="1"/>
    <xf numFmtId="164" fontId="14" fillId="0" borderId="0" xfId="2" applyFont="1" applyAlignment="1" applyProtection="1">
      <alignment horizontal="left"/>
    </xf>
    <xf numFmtId="164" fontId="9" fillId="3" borderId="11" xfId="2" applyFont="1" applyFill="1" applyBorder="1"/>
    <xf numFmtId="164" fontId="8" fillId="3" borderId="15" xfId="2" applyFont="1" applyFill="1" applyBorder="1" applyAlignment="1">
      <alignment horizontal="center"/>
    </xf>
    <xf numFmtId="164" fontId="11" fillId="3" borderId="15" xfId="2" applyFont="1" applyFill="1" applyBorder="1" applyAlignment="1">
      <alignment horizontal="center"/>
    </xf>
    <xf numFmtId="164" fontId="11" fillId="3" borderId="4" xfId="2" applyFont="1" applyFill="1" applyBorder="1" applyAlignment="1" applyProtection="1">
      <alignment horizontal="center"/>
    </xf>
    <xf numFmtId="164" fontId="3" fillId="3" borderId="9" xfId="2" applyFont="1" applyFill="1" applyBorder="1" applyAlignment="1" applyProtection="1">
      <alignment horizontal="center"/>
    </xf>
    <xf numFmtId="164" fontId="11" fillId="3" borderId="9" xfId="2" applyFont="1" applyFill="1" applyBorder="1" applyAlignment="1">
      <alignment horizontal="center"/>
    </xf>
    <xf numFmtId="164" fontId="2" fillId="3" borderId="1" xfId="2" applyFont="1" applyFill="1" applyBorder="1" applyAlignment="1" applyProtection="1">
      <alignment horizontal="left"/>
    </xf>
    <xf numFmtId="164" fontId="3" fillId="3" borderId="16" xfId="2" applyFont="1" applyFill="1" applyBorder="1" applyAlignment="1" applyProtection="1">
      <alignment horizontal="center"/>
    </xf>
    <xf numFmtId="1" fontId="15" fillId="0" borderId="0" xfId="2" applyNumberFormat="1" applyFont="1" applyAlignment="1">
      <alignment horizontal="center"/>
    </xf>
    <xf numFmtId="3" fontId="10" fillId="0" borderId="13" xfId="2" applyNumberFormat="1" applyFont="1" applyFill="1" applyBorder="1" applyAlignment="1" applyProtection="1">
      <alignment horizontal="center"/>
    </xf>
    <xf numFmtId="9" fontId="10" fillId="0" borderId="14" xfId="8" applyFont="1" applyBorder="1" applyAlignment="1" applyProtection="1">
      <alignment horizontal="center"/>
    </xf>
    <xf numFmtId="3" fontId="10" fillId="0" borderId="2" xfId="2" applyNumberFormat="1" applyFont="1" applyFill="1" applyBorder="1" applyAlignment="1" applyProtection="1">
      <alignment horizontal="left"/>
    </xf>
    <xf numFmtId="3" fontId="10" fillId="0" borderId="3" xfId="2" applyNumberFormat="1" applyFont="1" applyFill="1" applyBorder="1" applyAlignment="1" applyProtection="1">
      <alignment horizontal="center"/>
    </xf>
    <xf numFmtId="9" fontId="10" fillId="0" borderId="2" xfId="8" applyFont="1" applyBorder="1" applyAlignment="1" applyProtection="1">
      <alignment horizontal="center"/>
    </xf>
    <xf numFmtId="3" fontId="10" fillId="0" borderId="2" xfId="2" quotePrefix="1" applyNumberFormat="1" applyFont="1" applyFill="1" applyBorder="1" applyAlignment="1" applyProtection="1">
      <alignment horizontal="left"/>
    </xf>
    <xf numFmtId="9" fontId="10" fillId="0" borderId="2" xfId="8" applyFont="1" applyFill="1" applyBorder="1" applyAlignment="1" applyProtection="1">
      <alignment horizontal="center"/>
    </xf>
    <xf numFmtId="3" fontId="10" fillId="0" borderId="3" xfId="2" applyNumberFormat="1" applyFont="1" applyFill="1" applyBorder="1" applyAlignment="1">
      <alignment horizontal="center"/>
    </xf>
    <xf numFmtId="3" fontId="10" fillId="0" borderId="2" xfId="2" applyNumberFormat="1" applyFont="1" applyFill="1" applyBorder="1"/>
    <xf numFmtId="164" fontId="16" fillId="2" borderId="5" xfId="2" applyFont="1" applyFill="1" applyBorder="1" applyAlignment="1" applyProtection="1">
      <alignment horizontal="left"/>
    </xf>
    <xf numFmtId="3" fontId="16" fillId="2" borderId="3" xfId="2" applyNumberFormat="1" applyFont="1" applyFill="1" applyBorder="1" applyAlignment="1" applyProtection="1">
      <alignment horizontal="center"/>
    </xf>
    <xf numFmtId="9" fontId="16" fillId="2" borderId="2" xfId="8" applyFont="1" applyFill="1" applyBorder="1" applyAlignment="1" applyProtection="1">
      <alignment horizontal="center"/>
    </xf>
    <xf numFmtId="164" fontId="14" fillId="3" borderId="6" xfId="2" applyFont="1" applyFill="1" applyBorder="1" applyAlignment="1" applyProtection="1">
      <alignment horizontal="right"/>
    </xf>
    <xf numFmtId="5" fontId="17" fillId="3" borderId="15" xfId="2" applyNumberFormat="1" applyFont="1" applyFill="1" applyBorder="1" applyAlignment="1" applyProtection="1">
      <alignment horizontal="center"/>
    </xf>
    <xf numFmtId="5" fontId="17" fillId="3" borderId="7" xfId="2" applyNumberFormat="1" applyFont="1" applyFill="1" applyBorder="1" applyAlignment="1" applyProtection="1">
      <alignment horizontal="center"/>
    </xf>
    <xf numFmtId="164" fontId="14" fillId="3" borderId="9" xfId="2" applyFont="1" applyFill="1" applyBorder="1" applyAlignment="1" applyProtection="1">
      <alignment horizontal="center"/>
    </xf>
    <xf numFmtId="5" fontId="14" fillId="3" borderId="9" xfId="2" applyNumberFormat="1" applyFont="1" applyFill="1" applyBorder="1" applyAlignment="1" applyProtection="1">
      <alignment horizontal="center"/>
    </xf>
    <xf numFmtId="9" fontId="14" fillId="3" borderId="9" xfId="8" applyFont="1" applyFill="1" applyBorder="1" applyAlignment="1" applyProtection="1">
      <alignment horizontal="center"/>
    </xf>
    <xf numFmtId="164" fontId="14" fillId="3" borderId="10" xfId="2" applyFont="1" applyFill="1" applyBorder="1" applyAlignment="1" applyProtection="1">
      <alignment horizontal="right"/>
    </xf>
    <xf numFmtId="5" fontId="17" fillId="3" borderId="10" xfId="2" applyNumberFormat="1" applyFont="1" applyFill="1" applyBorder="1" applyAlignment="1" applyProtection="1">
      <alignment horizontal="center"/>
    </xf>
    <xf numFmtId="5" fontId="17" fillId="3" borderId="12" xfId="2" applyNumberFormat="1" applyFont="1" applyFill="1" applyBorder="1" applyAlignment="1" applyProtection="1">
      <alignment horizontal="center"/>
    </xf>
    <xf numFmtId="164" fontId="7" fillId="0" borderId="0" xfId="2" quotePrefix="1" applyFont="1" applyAlignment="1" applyProtection="1">
      <alignment horizontal="left"/>
    </xf>
    <xf numFmtId="164" fontId="10" fillId="0" borderId="0" xfId="2" applyFont="1"/>
    <xf numFmtId="164" fontId="7" fillId="0" borderId="0" xfId="2" applyFont="1" applyAlignment="1">
      <alignment horizontal="right"/>
    </xf>
    <xf numFmtId="164" fontId="7" fillId="0" borderId="0" xfId="2" applyFont="1" applyAlignment="1" applyProtection="1">
      <alignment horizontal="left"/>
    </xf>
    <xf numFmtId="165" fontId="7" fillId="0" borderId="0" xfId="2" applyNumberFormat="1" applyFont="1" applyAlignment="1">
      <alignment horizontal="right"/>
    </xf>
    <xf numFmtId="3" fontId="10" fillId="0" borderId="14" xfId="2" quotePrefix="1" applyNumberFormat="1" applyFont="1" applyFill="1" applyBorder="1" applyAlignment="1" applyProtection="1">
      <alignment horizontal="left"/>
    </xf>
    <xf numFmtId="3" fontId="10" fillId="0" borderId="2" xfId="2" applyNumberFormat="1" applyFont="1" applyFill="1" applyBorder="1" applyAlignment="1" applyProtection="1">
      <alignment horizontal="center"/>
    </xf>
    <xf numFmtId="164" fontId="14" fillId="4" borderId="8" xfId="2" applyFont="1" applyFill="1" applyBorder="1" applyAlignment="1" applyProtection="1">
      <alignment horizontal="center"/>
    </xf>
    <xf numFmtId="5" fontId="14" fillId="3" borderId="17" xfId="2" applyNumberFormat="1" applyFont="1" applyFill="1" applyBorder="1" applyAlignment="1" applyProtection="1">
      <alignment horizontal="center"/>
    </xf>
    <xf numFmtId="164" fontId="9" fillId="3" borderId="19" xfId="2" applyFont="1" applyFill="1" applyBorder="1"/>
    <xf numFmtId="3" fontId="10" fillId="0" borderId="3" xfId="2" applyNumberFormat="1" applyFont="1" applyFill="1" applyBorder="1" applyAlignment="1" applyProtection="1">
      <alignment horizontal="left"/>
    </xf>
    <xf numFmtId="3" fontId="10" fillId="0" borderId="3" xfId="2" quotePrefix="1" applyNumberFormat="1" applyFont="1" applyFill="1" applyBorder="1" applyAlignment="1" applyProtection="1">
      <alignment horizontal="left"/>
    </xf>
    <xf numFmtId="3" fontId="10" fillId="0" borderId="3" xfId="2" applyNumberFormat="1" applyFont="1" applyFill="1" applyBorder="1"/>
    <xf numFmtId="164" fontId="18" fillId="3" borderId="0" xfId="2" applyFont="1" applyFill="1" applyBorder="1" applyAlignment="1" applyProtection="1">
      <alignment horizontal="center"/>
    </xf>
    <xf numFmtId="164" fontId="18" fillId="3" borderId="20" xfId="2" applyFont="1" applyFill="1" applyBorder="1" applyAlignment="1" applyProtection="1">
      <alignment horizontal="left"/>
    </xf>
    <xf numFmtId="3" fontId="10" fillId="0" borderId="21" xfId="2" quotePrefix="1" applyNumberFormat="1" applyFont="1" applyFill="1" applyBorder="1" applyAlignment="1" applyProtection="1">
      <alignment horizontal="left"/>
    </xf>
    <xf numFmtId="164" fontId="14" fillId="3" borderId="17" xfId="2" applyFont="1" applyFill="1" applyBorder="1" applyAlignment="1" applyProtection="1">
      <alignment horizontal="right"/>
    </xf>
    <xf numFmtId="164" fontId="14" fillId="3" borderId="17" xfId="2" applyFont="1" applyFill="1" applyBorder="1" applyAlignment="1" applyProtection="1">
      <alignment horizontal="center"/>
    </xf>
    <xf numFmtId="164" fontId="14" fillId="3" borderId="18" xfId="2" applyFont="1" applyFill="1" applyBorder="1" applyAlignment="1" applyProtection="1">
      <alignment horizontal="right"/>
    </xf>
    <xf numFmtId="164" fontId="16" fillId="2" borderId="22" xfId="2" applyFont="1" applyFill="1" applyBorder="1" applyAlignment="1" applyProtection="1">
      <alignment horizontal="left"/>
    </xf>
  </cellXfs>
  <cellStyles count="20">
    <cellStyle name="Currency 2" xfId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3 2 2" xfId="7"/>
    <cellStyle name="Normal 3 2 2 2" xfId="13"/>
    <cellStyle name="Normal 3 2 2 3" xfId="14"/>
    <cellStyle name="Normal 3 2 3" xfId="12"/>
    <cellStyle name="Normal 3 2 4" xfId="15"/>
    <cellStyle name="Normal 3 3" xfId="11"/>
    <cellStyle name="Normal 3 4" xfId="16"/>
    <cellStyle name="Normal 4" xfId="9"/>
    <cellStyle name="Normal 4 2" xfId="19"/>
    <cellStyle name="Normal 5" xfId="17"/>
    <cellStyle name="Percent 2" xfId="8"/>
    <cellStyle name="Percent 3" xfId="10"/>
    <cellStyle name="Percent 4" xfId="18"/>
  </cellStyles>
  <dxfs count="0"/>
  <tableStyles count="0" defaultTableStyle="TableStyleMedium2" defaultPivotStyle="PivotStyleLight16"/>
  <colors>
    <mruColors>
      <color rgb="FFFFEBAB"/>
      <color rgb="FFFFE8AB"/>
      <color rgb="FFFFF7AB"/>
      <color rgb="FFC8A766"/>
      <color rgb="FFFFC305"/>
      <color rgb="FFFFDB69"/>
      <color rgb="FFE3DE00"/>
      <color rgb="FFFFFFB3"/>
      <color rgb="FFDCC8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135"/>
  <sheetViews>
    <sheetView showGridLines="0" tabSelected="1" workbookViewId="0"/>
  </sheetViews>
  <sheetFormatPr defaultColWidth="6.6640625" defaultRowHeight="8.4" x14ac:dyDescent="0.15"/>
  <cols>
    <col min="1" max="1" width="2.88671875" style="1" customWidth="1"/>
    <col min="2" max="2" width="44" style="1" customWidth="1"/>
    <col min="3" max="3" width="7.109375" style="1" hidden="1" customWidth="1"/>
    <col min="4" max="5" width="12" style="1" customWidth="1"/>
    <col min="6" max="6" width="10" style="1" customWidth="1"/>
    <col min="7" max="16384" width="6.6640625" style="1"/>
  </cols>
  <sheetData>
    <row r="1" spans="1:6" ht="15.6" x14ac:dyDescent="0.3">
      <c r="B1" s="2" t="s">
        <v>65</v>
      </c>
      <c r="C1" s="2"/>
      <c r="D1" s="3"/>
      <c r="E1" s="3"/>
      <c r="F1" s="3"/>
    </row>
    <row r="2" spans="1:6" ht="15.6" x14ac:dyDescent="0.3">
      <c r="B2" s="2" t="s">
        <v>34</v>
      </c>
      <c r="C2" s="2"/>
      <c r="D2" s="3"/>
      <c r="E2" s="3"/>
      <c r="F2" s="3"/>
    </row>
    <row r="3" spans="1:6" ht="10.199999999999999" x14ac:dyDescent="0.2">
      <c r="B3" s="4"/>
      <c r="C3" s="4"/>
    </row>
    <row r="4" spans="1:6" ht="12" x14ac:dyDescent="0.25">
      <c r="B4" s="5" t="s">
        <v>28</v>
      </c>
      <c r="C4" s="5"/>
    </row>
    <row r="5" spans="1:6" ht="13.2" x14ac:dyDescent="0.25">
      <c r="B5" s="6"/>
      <c r="C5" s="45"/>
      <c r="D5" s="7"/>
      <c r="E5" s="7"/>
      <c r="F5" s="8" t="s">
        <v>24</v>
      </c>
    </row>
    <row r="6" spans="1:6" ht="13.2" x14ac:dyDescent="0.25">
      <c r="B6" s="9" t="s">
        <v>71</v>
      </c>
      <c r="C6" s="49" t="s">
        <v>70</v>
      </c>
      <c r="D6" s="10" t="s">
        <v>27</v>
      </c>
      <c r="E6" s="10" t="s">
        <v>26</v>
      </c>
      <c r="F6" s="11" t="s">
        <v>23</v>
      </c>
    </row>
    <row r="7" spans="1:6" ht="13.2" x14ac:dyDescent="0.25">
      <c r="B7" s="12" t="s">
        <v>35</v>
      </c>
      <c r="C7" s="50" t="s">
        <v>69</v>
      </c>
      <c r="D7" s="13"/>
      <c r="E7" s="13"/>
      <c r="F7" s="13" t="s">
        <v>22</v>
      </c>
    </row>
    <row r="8" spans="1:6" ht="10.199999999999999" x14ac:dyDescent="0.2">
      <c r="A8" s="14">
        <v>1</v>
      </c>
      <c r="B8" s="41" t="s">
        <v>44</v>
      </c>
      <c r="C8" s="51"/>
      <c r="D8" s="15">
        <v>19434</v>
      </c>
      <c r="E8" s="15">
        <v>19792</v>
      </c>
      <c r="F8" s="16">
        <f t="shared" ref="F8:F39" si="0">(E8-D8)/D8</f>
        <v>1.8421323453740868E-2</v>
      </c>
    </row>
    <row r="9" spans="1:6" ht="10.199999999999999" x14ac:dyDescent="0.2">
      <c r="A9" s="14">
        <v>2</v>
      </c>
      <c r="B9" s="17" t="s">
        <v>36</v>
      </c>
      <c r="C9" s="46"/>
      <c r="D9" s="18">
        <v>18552</v>
      </c>
      <c r="E9" s="18">
        <v>19172</v>
      </c>
      <c r="F9" s="19">
        <f t="shared" si="0"/>
        <v>3.341957740405347E-2</v>
      </c>
    </row>
    <row r="10" spans="1:6" ht="10.199999999999999" x14ac:dyDescent="0.2">
      <c r="A10" s="14">
        <v>3</v>
      </c>
      <c r="B10" s="17" t="s">
        <v>42</v>
      </c>
      <c r="C10" s="46"/>
      <c r="D10" s="18">
        <v>16939</v>
      </c>
      <c r="E10" s="18">
        <v>17515</v>
      </c>
      <c r="F10" s="19">
        <f t="shared" si="0"/>
        <v>3.4004368616801464E-2</v>
      </c>
    </row>
    <row r="11" spans="1:6" ht="10.199999999999999" x14ac:dyDescent="0.2">
      <c r="A11" s="14">
        <v>4</v>
      </c>
      <c r="B11" s="17" t="s">
        <v>41</v>
      </c>
      <c r="C11" s="46"/>
      <c r="D11" s="18">
        <v>15854</v>
      </c>
      <c r="E11" s="42">
        <v>16416</v>
      </c>
      <c r="F11" s="19">
        <f t="shared" si="0"/>
        <v>3.5448467263782008E-2</v>
      </c>
    </row>
    <row r="12" spans="1:6" ht="10.199999999999999" x14ac:dyDescent="0.2">
      <c r="A12" s="14">
        <v>5</v>
      </c>
      <c r="B12" s="17" t="s">
        <v>47</v>
      </c>
      <c r="C12" s="46"/>
      <c r="D12" s="18">
        <v>15662</v>
      </c>
      <c r="E12" s="18">
        <v>16260</v>
      </c>
      <c r="F12" s="19">
        <f t="shared" si="0"/>
        <v>3.8181586004341718E-2</v>
      </c>
    </row>
    <row r="13" spans="1:6" ht="10.199999999999999" x14ac:dyDescent="0.2">
      <c r="A13" s="14">
        <v>6</v>
      </c>
      <c r="B13" s="17" t="s">
        <v>43</v>
      </c>
      <c r="C13" s="46" t="s">
        <v>0</v>
      </c>
      <c r="D13" s="18">
        <v>14516</v>
      </c>
      <c r="E13" s="18">
        <v>15650</v>
      </c>
      <c r="F13" s="19">
        <f t="shared" si="0"/>
        <v>7.8120694406172503E-2</v>
      </c>
    </row>
    <row r="14" spans="1:6" ht="10.199999999999999" x14ac:dyDescent="0.2">
      <c r="A14" s="14">
        <v>7</v>
      </c>
      <c r="B14" s="17" t="s">
        <v>38</v>
      </c>
      <c r="C14" s="46" t="s">
        <v>0</v>
      </c>
      <c r="D14" s="18">
        <v>15230</v>
      </c>
      <c r="E14" s="18">
        <v>15553.5</v>
      </c>
      <c r="F14" s="19">
        <f t="shared" si="0"/>
        <v>2.1240971766250821E-2</v>
      </c>
    </row>
    <row r="15" spans="1:6" ht="10.199999999999999" x14ac:dyDescent="0.2">
      <c r="A15" s="14">
        <v>8</v>
      </c>
      <c r="B15" s="17" t="s">
        <v>21</v>
      </c>
      <c r="C15" s="46"/>
      <c r="D15" s="18">
        <v>14530</v>
      </c>
      <c r="E15" s="18">
        <v>15306.75</v>
      </c>
      <c r="F15" s="19">
        <f t="shared" si="0"/>
        <v>5.3458362009635239E-2</v>
      </c>
    </row>
    <row r="16" spans="1:6" ht="10.199999999999999" x14ac:dyDescent="0.2">
      <c r="A16" s="14">
        <v>9</v>
      </c>
      <c r="B16" s="17" t="s">
        <v>5</v>
      </c>
      <c r="C16" s="46"/>
      <c r="D16" s="18">
        <v>14358</v>
      </c>
      <c r="E16" s="18">
        <v>15303</v>
      </c>
      <c r="F16" s="21">
        <f t="shared" si="0"/>
        <v>6.5816966151274553E-2</v>
      </c>
    </row>
    <row r="17" spans="1:6" ht="10.199999999999999" x14ac:dyDescent="0.2">
      <c r="A17" s="14">
        <v>10</v>
      </c>
      <c r="B17" s="17" t="s">
        <v>3</v>
      </c>
      <c r="C17" s="46"/>
      <c r="D17" s="18">
        <v>14637</v>
      </c>
      <c r="E17" s="18">
        <v>15198</v>
      </c>
      <c r="F17" s="19">
        <f t="shared" si="0"/>
        <v>3.8327526132404179E-2</v>
      </c>
    </row>
    <row r="18" spans="1:6" ht="10.199999999999999" x14ac:dyDescent="0.2">
      <c r="A18" s="14">
        <v>11</v>
      </c>
      <c r="B18" s="17" t="s">
        <v>37</v>
      </c>
      <c r="C18" s="46"/>
      <c r="D18" s="18">
        <v>14938</v>
      </c>
      <c r="E18" s="18">
        <v>15192</v>
      </c>
      <c r="F18" s="19">
        <f t="shared" si="0"/>
        <v>1.7003614941759271E-2</v>
      </c>
    </row>
    <row r="19" spans="1:6" ht="10.199999999999999" x14ac:dyDescent="0.2">
      <c r="A19" s="14">
        <v>12</v>
      </c>
      <c r="B19" s="17" t="s">
        <v>45</v>
      </c>
      <c r="C19" s="46"/>
      <c r="D19" s="18">
        <v>14334</v>
      </c>
      <c r="E19" s="18">
        <v>14910</v>
      </c>
      <c r="F19" s="19">
        <f t="shared" si="0"/>
        <v>4.0184177480117204E-2</v>
      </c>
    </row>
    <row r="20" spans="1:6" ht="10.199999999999999" x14ac:dyDescent="0.2">
      <c r="A20" s="14">
        <v>13</v>
      </c>
      <c r="B20" s="17" t="s">
        <v>50</v>
      </c>
      <c r="C20" s="46"/>
      <c r="D20" s="18">
        <v>12964</v>
      </c>
      <c r="E20" s="18">
        <v>13716</v>
      </c>
      <c r="F20" s="19">
        <f t="shared" si="0"/>
        <v>5.8006788028386304E-2</v>
      </c>
    </row>
    <row r="21" spans="1:6" ht="10.199999999999999" x14ac:dyDescent="0.2">
      <c r="A21" s="14">
        <v>14</v>
      </c>
      <c r="B21" s="20" t="s">
        <v>16</v>
      </c>
      <c r="C21" s="47"/>
      <c r="D21" s="18">
        <v>12845</v>
      </c>
      <c r="E21" s="18">
        <v>13110</v>
      </c>
      <c r="F21" s="19">
        <f t="shared" si="0"/>
        <v>2.0630595562475672E-2</v>
      </c>
    </row>
    <row r="22" spans="1:6" ht="10.199999999999999" x14ac:dyDescent="0.2">
      <c r="A22" s="14">
        <v>15</v>
      </c>
      <c r="B22" s="17" t="s">
        <v>39</v>
      </c>
      <c r="C22" s="46" t="s">
        <v>0</v>
      </c>
      <c r="D22" s="18">
        <v>13107</v>
      </c>
      <c r="E22" s="22">
        <v>13109</v>
      </c>
      <c r="F22" s="19">
        <f t="shared" si="0"/>
        <v>1.5259021896696422E-4</v>
      </c>
    </row>
    <row r="23" spans="1:6" ht="10.199999999999999" x14ac:dyDescent="0.2">
      <c r="A23" s="14">
        <v>16</v>
      </c>
      <c r="B23" s="17" t="s">
        <v>49</v>
      </c>
      <c r="C23" s="46"/>
      <c r="D23" s="18">
        <v>12413</v>
      </c>
      <c r="E23" s="18">
        <v>13023</v>
      </c>
      <c r="F23" s="19">
        <f t="shared" si="0"/>
        <v>4.914202851848868E-2</v>
      </c>
    </row>
    <row r="24" spans="1:6" ht="10.199999999999999" x14ac:dyDescent="0.2">
      <c r="A24" s="14">
        <v>17</v>
      </c>
      <c r="B24" s="17" t="s">
        <v>40</v>
      </c>
      <c r="C24" s="46" t="s">
        <v>0</v>
      </c>
      <c r="D24" s="18">
        <v>12959</v>
      </c>
      <c r="E24" s="18">
        <v>12991.8</v>
      </c>
      <c r="F24" s="19">
        <f t="shared" si="0"/>
        <v>2.5310594953313736E-3</v>
      </c>
    </row>
    <row r="25" spans="1:6" ht="10.199999999999999" x14ac:dyDescent="0.2">
      <c r="A25" s="14">
        <v>18</v>
      </c>
      <c r="B25" s="17" t="s">
        <v>48</v>
      </c>
      <c r="C25" s="46"/>
      <c r="D25" s="18">
        <v>12920</v>
      </c>
      <c r="E25" s="18">
        <v>12920</v>
      </c>
      <c r="F25" s="19">
        <f t="shared" si="0"/>
        <v>0</v>
      </c>
    </row>
    <row r="26" spans="1:6" ht="10.199999999999999" x14ac:dyDescent="0.2">
      <c r="A26" s="14">
        <v>19</v>
      </c>
      <c r="B26" s="17" t="s">
        <v>31</v>
      </c>
      <c r="C26" s="46" t="s">
        <v>0</v>
      </c>
      <c r="D26" s="18">
        <v>12874</v>
      </c>
      <c r="E26" s="18">
        <v>12864</v>
      </c>
      <c r="F26" s="19">
        <f t="shared" si="0"/>
        <v>-7.7675935995028737E-4</v>
      </c>
    </row>
    <row r="27" spans="1:6" ht="10.199999999999999" x14ac:dyDescent="0.2">
      <c r="A27" s="14">
        <v>20</v>
      </c>
      <c r="B27" s="17" t="s">
        <v>64</v>
      </c>
      <c r="C27" s="46"/>
      <c r="D27" s="18">
        <v>12590</v>
      </c>
      <c r="E27" s="18">
        <v>12640</v>
      </c>
      <c r="F27" s="19">
        <f t="shared" si="0"/>
        <v>3.9714058776806989E-3</v>
      </c>
    </row>
    <row r="28" spans="1:6" ht="10.199999999999999" x14ac:dyDescent="0.2">
      <c r="A28" s="14">
        <v>21</v>
      </c>
      <c r="B28" s="17" t="s">
        <v>19</v>
      </c>
      <c r="C28" s="46"/>
      <c r="D28" s="18">
        <v>12600</v>
      </c>
      <c r="E28" s="18">
        <v>12627</v>
      </c>
      <c r="F28" s="19">
        <f t="shared" si="0"/>
        <v>2.142857142857143E-3</v>
      </c>
    </row>
    <row r="29" spans="1:6" ht="10.199999999999999" x14ac:dyDescent="0.2">
      <c r="A29" s="14">
        <v>22</v>
      </c>
      <c r="B29" s="20" t="s">
        <v>46</v>
      </c>
      <c r="C29" s="47" t="s">
        <v>0</v>
      </c>
      <c r="D29" s="18">
        <v>12566</v>
      </c>
      <c r="E29" s="18">
        <v>12571</v>
      </c>
      <c r="F29" s="19">
        <f t="shared" si="0"/>
        <v>3.9789909279006844E-4</v>
      </c>
    </row>
    <row r="30" spans="1:6" ht="10.199999999999999" x14ac:dyDescent="0.2">
      <c r="A30" s="14">
        <v>23</v>
      </c>
      <c r="B30" s="17" t="s">
        <v>54</v>
      </c>
      <c r="C30" s="46"/>
      <c r="D30" s="18">
        <v>12201</v>
      </c>
      <c r="E30" s="18">
        <v>12425</v>
      </c>
      <c r="F30" s="19">
        <f t="shared" si="0"/>
        <v>1.835915088927137E-2</v>
      </c>
    </row>
    <row r="31" spans="1:6" ht="10.199999999999999" x14ac:dyDescent="0.2">
      <c r="A31" s="14">
        <v>24</v>
      </c>
      <c r="B31" s="17" t="s">
        <v>51</v>
      </c>
      <c r="C31" s="46"/>
      <c r="D31" s="18">
        <v>11839</v>
      </c>
      <c r="E31" s="18">
        <v>11858</v>
      </c>
      <c r="F31" s="19">
        <f t="shared" si="0"/>
        <v>1.6048652757834276E-3</v>
      </c>
    </row>
    <row r="32" spans="1:6" ht="10.199999999999999" x14ac:dyDescent="0.2">
      <c r="A32" s="14">
        <v>25</v>
      </c>
      <c r="B32" s="17" t="s">
        <v>58</v>
      </c>
      <c r="C32" s="46"/>
      <c r="D32" s="18">
        <v>11232</v>
      </c>
      <c r="E32" s="18">
        <v>11855</v>
      </c>
      <c r="F32" s="19">
        <f t="shared" si="0"/>
        <v>5.5466524216524218E-2</v>
      </c>
    </row>
    <row r="33" spans="1:6" ht="10.199999999999999" x14ac:dyDescent="0.2">
      <c r="A33" s="14">
        <v>26</v>
      </c>
      <c r="B33" s="17" t="s">
        <v>20</v>
      </c>
      <c r="C33" s="46"/>
      <c r="D33" s="18">
        <v>11137.58</v>
      </c>
      <c r="E33" s="18">
        <v>11525.7</v>
      </c>
      <c r="F33" s="19">
        <f t="shared" si="0"/>
        <v>3.4847785605131527E-2</v>
      </c>
    </row>
    <row r="34" spans="1:6" ht="10.199999999999999" x14ac:dyDescent="0.2">
      <c r="A34" s="14">
        <v>27</v>
      </c>
      <c r="B34" s="17" t="s">
        <v>52</v>
      </c>
      <c r="C34" s="46"/>
      <c r="D34" s="18">
        <v>11173</v>
      </c>
      <c r="E34" s="18">
        <v>11505</v>
      </c>
      <c r="F34" s="19">
        <f t="shared" si="0"/>
        <v>2.9714490289089769E-2</v>
      </c>
    </row>
    <row r="35" spans="1:6" ht="10.199999999999999" x14ac:dyDescent="0.2">
      <c r="A35" s="14">
        <v>28</v>
      </c>
      <c r="B35" s="17" t="s">
        <v>62</v>
      </c>
      <c r="C35" s="46"/>
      <c r="D35" s="18">
        <v>10584</v>
      </c>
      <c r="E35" s="18">
        <v>11186</v>
      </c>
      <c r="F35" s="19">
        <f t="shared" si="0"/>
        <v>5.6878306878306875E-2</v>
      </c>
    </row>
    <row r="36" spans="1:6" ht="10.199999999999999" x14ac:dyDescent="0.2">
      <c r="A36" s="14">
        <v>29</v>
      </c>
      <c r="B36" s="17" t="s">
        <v>56</v>
      </c>
      <c r="C36" s="46"/>
      <c r="D36" s="18">
        <v>10918</v>
      </c>
      <c r="E36" s="18">
        <v>10842</v>
      </c>
      <c r="F36" s="19">
        <f t="shared" si="0"/>
        <v>-6.9609818648104045E-3</v>
      </c>
    </row>
    <row r="37" spans="1:6" ht="10.199999999999999" x14ac:dyDescent="0.2">
      <c r="A37" s="14">
        <v>30</v>
      </c>
      <c r="B37" s="17" t="s">
        <v>30</v>
      </c>
      <c r="C37" s="46"/>
      <c r="D37" s="22">
        <v>10517</v>
      </c>
      <c r="E37" s="18">
        <v>10818</v>
      </c>
      <c r="F37" s="19">
        <f t="shared" si="0"/>
        <v>2.8620328991157174E-2</v>
      </c>
    </row>
    <row r="38" spans="1:6" ht="10.199999999999999" x14ac:dyDescent="0.2">
      <c r="A38" s="14">
        <v>31</v>
      </c>
      <c r="B38" s="17" t="s">
        <v>18</v>
      </c>
      <c r="C38" s="46"/>
      <c r="D38" s="18">
        <v>10075</v>
      </c>
      <c r="E38" s="18">
        <v>10631</v>
      </c>
      <c r="F38" s="19">
        <f t="shared" si="0"/>
        <v>5.5186104218362286E-2</v>
      </c>
    </row>
    <row r="39" spans="1:6" ht="10.199999999999999" x14ac:dyDescent="0.2">
      <c r="A39" s="14">
        <v>32</v>
      </c>
      <c r="B39" s="17" t="s">
        <v>59</v>
      </c>
      <c r="C39" s="46"/>
      <c r="D39" s="18">
        <v>9690</v>
      </c>
      <c r="E39" s="18">
        <v>10248</v>
      </c>
      <c r="F39" s="19">
        <f t="shared" si="0"/>
        <v>5.7585139318885446E-2</v>
      </c>
    </row>
    <row r="40" spans="1:6" ht="10.199999999999999" x14ac:dyDescent="0.2">
      <c r="A40" s="14">
        <v>33</v>
      </c>
      <c r="B40" s="17" t="s">
        <v>55</v>
      </c>
      <c r="C40" s="46"/>
      <c r="D40" s="18">
        <v>9900</v>
      </c>
      <c r="E40" s="18">
        <v>9992</v>
      </c>
      <c r="F40" s="19">
        <f t="shared" ref="F40:F58" si="1">(E40-D40)/D40</f>
        <v>9.2929292929292938E-3</v>
      </c>
    </row>
    <row r="41" spans="1:6" ht="10.199999999999999" x14ac:dyDescent="0.2">
      <c r="A41" s="14">
        <v>34</v>
      </c>
      <c r="B41" s="17" t="s">
        <v>61</v>
      </c>
      <c r="C41" s="46"/>
      <c r="D41" s="18">
        <v>9313</v>
      </c>
      <c r="E41" s="18">
        <v>9523</v>
      </c>
      <c r="F41" s="19">
        <f t="shared" si="1"/>
        <v>2.2549124879201118E-2</v>
      </c>
    </row>
    <row r="42" spans="1:6" ht="10.199999999999999" x14ac:dyDescent="0.2">
      <c r="A42" s="14">
        <v>35</v>
      </c>
      <c r="B42" s="17" t="s">
        <v>60</v>
      </c>
      <c r="C42" s="46"/>
      <c r="D42" s="18">
        <v>8934</v>
      </c>
      <c r="E42" s="18">
        <v>9352.1</v>
      </c>
      <c r="F42" s="19">
        <f t="shared" si="1"/>
        <v>4.6798746362211818E-2</v>
      </c>
    </row>
    <row r="43" spans="1:6" ht="10.199999999999999" x14ac:dyDescent="0.2">
      <c r="A43" s="14">
        <v>36</v>
      </c>
      <c r="B43" s="17" t="s">
        <v>57</v>
      </c>
      <c r="C43" s="46"/>
      <c r="D43" s="18">
        <v>9132</v>
      </c>
      <c r="E43" s="18">
        <v>9291</v>
      </c>
      <c r="F43" s="19">
        <f t="shared" si="1"/>
        <v>1.7411300919842311E-2</v>
      </c>
    </row>
    <row r="44" spans="1:6" ht="10.199999999999999" x14ac:dyDescent="0.2">
      <c r="A44" s="14">
        <v>37</v>
      </c>
      <c r="B44" s="17" t="s">
        <v>1</v>
      </c>
      <c r="C44" s="46"/>
      <c r="D44" s="18">
        <v>9009</v>
      </c>
      <c r="E44" s="18">
        <v>9247</v>
      </c>
      <c r="F44" s="19">
        <f t="shared" si="1"/>
        <v>2.641802641802642E-2</v>
      </c>
    </row>
    <row r="45" spans="1:6" ht="10.199999999999999" x14ac:dyDescent="0.2">
      <c r="A45" s="14">
        <v>38</v>
      </c>
      <c r="B45" s="17" t="s">
        <v>53</v>
      </c>
      <c r="C45" s="46"/>
      <c r="D45" s="18">
        <v>8803</v>
      </c>
      <c r="E45" s="18">
        <v>9190</v>
      </c>
      <c r="F45" s="19">
        <f t="shared" si="1"/>
        <v>4.3962285584459845E-2</v>
      </c>
    </row>
    <row r="46" spans="1:6" ht="10.199999999999999" x14ac:dyDescent="0.2">
      <c r="A46" s="14">
        <v>39</v>
      </c>
      <c r="B46" s="20" t="s">
        <v>32</v>
      </c>
      <c r="C46" s="47"/>
      <c r="D46" s="18">
        <v>8583</v>
      </c>
      <c r="E46" s="18">
        <v>9157</v>
      </c>
      <c r="F46" s="19">
        <f t="shared" si="1"/>
        <v>6.6876383548875679E-2</v>
      </c>
    </row>
    <row r="47" spans="1:6" ht="10.199999999999999" x14ac:dyDescent="0.2">
      <c r="A47" s="14">
        <v>40</v>
      </c>
      <c r="B47" s="17" t="s">
        <v>33</v>
      </c>
      <c r="C47" s="46"/>
      <c r="D47" s="18">
        <v>8788</v>
      </c>
      <c r="E47" s="18">
        <v>8880</v>
      </c>
      <c r="F47" s="19">
        <f t="shared" si="1"/>
        <v>1.0468821119708694E-2</v>
      </c>
    </row>
    <row r="48" spans="1:6" ht="10.199999999999999" x14ac:dyDescent="0.2">
      <c r="A48" s="14">
        <v>41</v>
      </c>
      <c r="B48" s="17" t="s">
        <v>15</v>
      </c>
      <c r="C48" s="46"/>
      <c r="D48" s="18">
        <v>8188</v>
      </c>
      <c r="E48" s="18">
        <v>8266</v>
      </c>
      <c r="F48" s="19">
        <f t="shared" si="1"/>
        <v>9.526135808500244E-3</v>
      </c>
    </row>
    <row r="49" spans="1:6" ht="10.199999999999999" x14ac:dyDescent="0.2">
      <c r="A49" s="14">
        <v>42</v>
      </c>
      <c r="B49" s="17" t="s">
        <v>2</v>
      </c>
      <c r="C49" s="46"/>
      <c r="D49" s="18">
        <v>8250</v>
      </c>
      <c r="E49" s="18">
        <v>8250</v>
      </c>
      <c r="F49" s="19">
        <f t="shared" si="1"/>
        <v>0</v>
      </c>
    </row>
    <row r="50" spans="1:6" ht="10.199999999999999" x14ac:dyDescent="0.2">
      <c r="A50" s="14">
        <v>43</v>
      </c>
      <c r="B50" s="17" t="s">
        <v>29</v>
      </c>
      <c r="C50" s="46"/>
      <c r="D50" s="18">
        <v>7771</v>
      </c>
      <c r="E50" s="18">
        <v>7817</v>
      </c>
      <c r="F50" s="19">
        <f t="shared" si="1"/>
        <v>5.9194440869900916E-3</v>
      </c>
    </row>
    <row r="51" spans="1:6" ht="10.199999999999999" x14ac:dyDescent="0.2">
      <c r="A51" s="14">
        <v>44</v>
      </c>
      <c r="B51" s="23" t="s">
        <v>12</v>
      </c>
      <c r="C51" s="48"/>
      <c r="D51" s="18">
        <v>7162</v>
      </c>
      <c r="E51" s="18">
        <v>7586</v>
      </c>
      <c r="F51" s="19">
        <f t="shared" si="1"/>
        <v>5.9201340407707345E-2</v>
      </c>
    </row>
    <row r="52" spans="1:6" ht="10.199999999999999" x14ac:dyDescent="0.2">
      <c r="A52" s="14">
        <v>45</v>
      </c>
      <c r="B52" s="17" t="s">
        <v>17</v>
      </c>
      <c r="C52" s="46"/>
      <c r="D52" s="18">
        <v>7143</v>
      </c>
      <c r="E52" s="18">
        <v>7463</v>
      </c>
      <c r="F52" s="19">
        <f t="shared" si="1"/>
        <v>4.4799104017919644E-2</v>
      </c>
    </row>
    <row r="53" spans="1:6" ht="10.199999999999999" x14ac:dyDescent="0.2">
      <c r="A53" s="14">
        <v>46</v>
      </c>
      <c r="B53" s="17" t="s">
        <v>14</v>
      </c>
      <c r="C53" s="46"/>
      <c r="D53" s="18">
        <v>6592</v>
      </c>
      <c r="E53" s="18">
        <v>7294.4</v>
      </c>
      <c r="F53" s="19">
        <f t="shared" si="1"/>
        <v>0.10655339805825237</v>
      </c>
    </row>
    <row r="54" spans="1:6" ht="10.199999999999999" x14ac:dyDescent="0.2">
      <c r="A54" s="14">
        <v>47</v>
      </c>
      <c r="B54" s="20" t="s">
        <v>63</v>
      </c>
      <c r="C54" s="47"/>
      <c r="D54" s="18">
        <v>6800</v>
      </c>
      <c r="E54" s="18">
        <v>7018</v>
      </c>
      <c r="F54" s="19">
        <f t="shared" si="1"/>
        <v>3.2058823529411765E-2</v>
      </c>
    </row>
    <row r="55" spans="1:6" ht="10.199999999999999" x14ac:dyDescent="0.2">
      <c r="A55" s="14">
        <v>48</v>
      </c>
      <c r="B55" s="17" t="s">
        <v>4</v>
      </c>
      <c r="C55" s="46"/>
      <c r="D55" s="18">
        <v>6789</v>
      </c>
      <c r="E55" s="18">
        <v>6849</v>
      </c>
      <c r="F55" s="19">
        <f t="shared" si="1"/>
        <v>8.8378258948298722E-3</v>
      </c>
    </row>
    <row r="56" spans="1:6" ht="10.199999999999999" x14ac:dyDescent="0.2">
      <c r="A56" s="14">
        <v>49</v>
      </c>
      <c r="B56" s="17" t="s">
        <v>13</v>
      </c>
      <c r="C56" s="46"/>
      <c r="D56" s="18">
        <v>6513</v>
      </c>
      <c r="E56" s="18">
        <v>6708</v>
      </c>
      <c r="F56" s="19">
        <f t="shared" si="1"/>
        <v>2.9940119760479042E-2</v>
      </c>
    </row>
    <row r="57" spans="1:6" ht="10.199999999999999" x14ac:dyDescent="0.2">
      <c r="A57" s="14">
        <v>50</v>
      </c>
      <c r="B57" s="17" t="s">
        <v>11</v>
      </c>
      <c r="C57" s="46"/>
      <c r="D57" s="18">
        <v>6402</v>
      </c>
      <c r="E57" s="18">
        <v>6680</v>
      </c>
      <c r="F57" s="19">
        <f t="shared" si="1"/>
        <v>4.3423930021868166E-2</v>
      </c>
    </row>
    <row r="58" spans="1:6" ht="10.199999999999999" x14ac:dyDescent="0.2">
      <c r="A58" s="14">
        <v>51</v>
      </c>
      <c r="B58" s="24" t="s">
        <v>10</v>
      </c>
      <c r="C58" s="55" t="s">
        <v>0</v>
      </c>
      <c r="D58" s="25">
        <v>6042</v>
      </c>
      <c r="E58" s="25">
        <v>6204.38</v>
      </c>
      <c r="F58" s="26">
        <f t="shared" si="1"/>
        <v>2.6875206885137389E-2</v>
      </c>
    </row>
    <row r="59" spans="1:6" ht="9" customHeight="1" x14ac:dyDescent="0.25">
      <c r="B59" s="27"/>
      <c r="C59" s="52"/>
      <c r="D59" s="28"/>
      <c r="E59" s="28"/>
      <c r="F59" s="29"/>
    </row>
    <row r="60" spans="1:6" ht="12" x14ac:dyDescent="0.25">
      <c r="B60" s="30" t="s">
        <v>9</v>
      </c>
      <c r="C60" s="53"/>
      <c r="D60" s="31">
        <f>AVERAGE(D8:D57)</f>
        <v>11405.211600000002</v>
      </c>
      <c r="E60" s="31">
        <f>AVERAGE(E8:E57)</f>
        <v>11745.945</v>
      </c>
      <c r="F60" s="32">
        <f>(E60-D60)/D60</f>
        <v>2.9875237036373552E-2</v>
      </c>
    </row>
    <row r="61" spans="1:6" ht="12" x14ac:dyDescent="0.25">
      <c r="B61" s="43" t="s">
        <v>72</v>
      </c>
      <c r="C61" s="53">
        <f>COUNTA(C8:C58)</f>
        <v>7</v>
      </c>
      <c r="D61" s="44">
        <f>AVERAGEIFS(D8:D58,C8:C58,"&lt;&gt;X")</f>
        <v>11113.831363636364</v>
      </c>
      <c r="E61" s="44">
        <f>AVERAGEIFS(E8:E58,C8:C58,"&lt;&gt;X")</f>
        <v>11467.226136363637</v>
      </c>
      <c r="F61" s="32">
        <f>(E61-D61)/D61</f>
        <v>3.1797744734867496E-2</v>
      </c>
    </row>
    <row r="62" spans="1:6" ht="9" customHeight="1" x14ac:dyDescent="0.25">
      <c r="B62" s="33"/>
      <c r="C62" s="54"/>
      <c r="D62" s="34"/>
      <c r="E62" s="34"/>
      <c r="F62" s="35"/>
    </row>
    <row r="63" spans="1:6" ht="4.2" customHeight="1" x14ac:dyDescent="0.2">
      <c r="B63" s="36"/>
      <c r="C63" s="36"/>
      <c r="D63" s="37"/>
      <c r="E63" s="37"/>
      <c r="F63" s="37"/>
    </row>
    <row r="64" spans="1:6" ht="10.199999999999999" x14ac:dyDescent="0.2">
      <c r="B64" s="36" t="s">
        <v>67</v>
      </c>
      <c r="C64" s="36"/>
      <c r="D64" s="37"/>
      <c r="E64" s="37"/>
      <c r="F64" s="37"/>
    </row>
    <row r="65" spans="1:6" ht="10.199999999999999" x14ac:dyDescent="0.2">
      <c r="B65" s="36" t="s">
        <v>66</v>
      </c>
      <c r="C65" s="36"/>
      <c r="D65" s="38"/>
      <c r="E65" s="38"/>
      <c r="F65" s="38" t="s">
        <v>8</v>
      </c>
    </row>
    <row r="66" spans="1:6" ht="10.199999999999999" x14ac:dyDescent="0.2">
      <c r="B66" s="36"/>
      <c r="C66" s="36"/>
      <c r="D66" s="38"/>
      <c r="E66" s="38"/>
      <c r="F66" s="38" t="s">
        <v>7</v>
      </c>
    </row>
    <row r="67" spans="1:6" ht="10.199999999999999" x14ac:dyDescent="0.2">
      <c r="B67" s="39" t="s">
        <v>6</v>
      </c>
      <c r="C67" s="39"/>
      <c r="D67" s="40"/>
      <c r="E67" s="40"/>
      <c r="F67" s="40">
        <v>41621</v>
      </c>
    </row>
    <row r="68" spans="1:6" ht="10.199999999999999" x14ac:dyDescent="0.2">
      <c r="B68" s="36"/>
      <c r="C68" s="36"/>
      <c r="D68" s="38"/>
      <c r="E68" s="38"/>
      <c r="F68" s="38"/>
    </row>
    <row r="69" spans="1:6" ht="15.6" x14ac:dyDescent="0.3">
      <c r="B69" s="2" t="s">
        <v>68</v>
      </c>
      <c r="C69" s="2"/>
      <c r="D69" s="3"/>
      <c r="E69" s="3"/>
      <c r="F69" s="3"/>
    </row>
    <row r="70" spans="1:6" ht="15.6" x14ac:dyDescent="0.3">
      <c r="B70" s="2" t="s">
        <v>34</v>
      </c>
      <c r="C70" s="2"/>
      <c r="D70" s="3"/>
      <c r="E70" s="3"/>
      <c r="F70" s="3"/>
    </row>
    <row r="71" spans="1:6" ht="10.199999999999999" x14ac:dyDescent="0.2">
      <c r="B71" s="4"/>
      <c r="C71" s="4"/>
    </row>
    <row r="72" spans="1:6" ht="12" x14ac:dyDescent="0.25">
      <c r="B72" s="5" t="s">
        <v>25</v>
      </c>
      <c r="C72" s="5"/>
    </row>
    <row r="73" spans="1:6" ht="13.2" x14ac:dyDescent="0.25">
      <c r="B73" s="6"/>
      <c r="C73" s="45"/>
      <c r="D73" s="7"/>
      <c r="E73" s="7"/>
      <c r="F73" s="8" t="s">
        <v>24</v>
      </c>
    </row>
    <row r="74" spans="1:6" ht="13.2" x14ac:dyDescent="0.25">
      <c r="B74" s="9" t="s">
        <v>71</v>
      </c>
      <c r="C74" s="49" t="s">
        <v>70</v>
      </c>
      <c r="D74" s="10" t="s">
        <v>27</v>
      </c>
      <c r="E74" s="10" t="s">
        <v>26</v>
      </c>
      <c r="F74" s="11" t="s">
        <v>23</v>
      </c>
    </row>
    <row r="75" spans="1:6" ht="13.2" x14ac:dyDescent="0.25">
      <c r="B75" s="12" t="s">
        <v>35</v>
      </c>
      <c r="C75" s="50" t="s">
        <v>69</v>
      </c>
      <c r="D75" s="13"/>
      <c r="E75" s="13"/>
      <c r="F75" s="13" t="s">
        <v>22</v>
      </c>
    </row>
    <row r="76" spans="1:6" ht="10.199999999999999" x14ac:dyDescent="0.2">
      <c r="A76" s="14">
        <v>1</v>
      </c>
      <c r="B76" s="41" t="s">
        <v>44</v>
      </c>
      <c r="C76" s="51"/>
      <c r="D76" s="15">
        <v>39076</v>
      </c>
      <c r="E76" s="15">
        <v>39798</v>
      </c>
      <c r="F76" s="16">
        <f t="shared" ref="F76:F126" si="2">(E76-D76)/D76</f>
        <v>1.8476814412938889E-2</v>
      </c>
    </row>
    <row r="77" spans="1:6" ht="10.199999999999999" x14ac:dyDescent="0.2">
      <c r="A77" s="14">
        <v>2</v>
      </c>
      <c r="B77" s="17" t="s">
        <v>36</v>
      </c>
      <c r="C77" s="46"/>
      <c r="D77" s="18">
        <v>31256</v>
      </c>
      <c r="E77" s="18">
        <v>32148</v>
      </c>
      <c r="F77" s="19">
        <f t="shared" si="2"/>
        <v>2.8538520604044024E-2</v>
      </c>
    </row>
    <row r="78" spans="1:6" ht="10.199999999999999" x14ac:dyDescent="0.2">
      <c r="A78" s="14">
        <v>3</v>
      </c>
      <c r="B78" s="17" t="s">
        <v>3</v>
      </c>
      <c r="C78" s="46"/>
      <c r="D78" s="18">
        <v>29925</v>
      </c>
      <c r="E78" s="18">
        <v>31110</v>
      </c>
      <c r="F78" s="19">
        <f t="shared" si="2"/>
        <v>3.9598997493734335E-2</v>
      </c>
    </row>
    <row r="79" spans="1:6" ht="10.199999999999999" x14ac:dyDescent="0.2">
      <c r="A79" s="14">
        <v>4</v>
      </c>
      <c r="B79" s="17" t="s">
        <v>43</v>
      </c>
      <c r="C79" s="46" t="s">
        <v>0</v>
      </c>
      <c r="D79" s="18">
        <v>29618</v>
      </c>
      <c r="E79" s="42">
        <v>30752</v>
      </c>
      <c r="F79" s="19">
        <f t="shared" si="2"/>
        <v>3.8287527854682965E-2</v>
      </c>
    </row>
    <row r="80" spans="1:6" ht="10.199999999999999" x14ac:dyDescent="0.2">
      <c r="A80" s="14">
        <v>5</v>
      </c>
      <c r="B80" s="17" t="s">
        <v>38</v>
      </c>
      <c r="C80" s="46" t="s">
        <v>0</v>
      </c>
      <c r="D80" s="18">
        <v>30332</v>
      </c>
      <c r="E80" s="18">
        <v>30655.5</v>
      </c>
      <c r="F80" s="19">
        <f t="shared" si="2"/>
        <v>1.0665303969405248E-2</v>
      </c>
    </row>
    <row r="81" spans="1:6" ht="10.199999999999999" x14ac:dyDescent="0.2">
      <c r="A81" s="14">
        <v>6</v>
      </c>
      <c r="B81" s="17" t="s">
        <v>54</v>
      </c>
      <c r="C81" s="46"/>
      <c r="D81" s="18">
        <v>29513</v>
      </c>
      <c r="E81" s="18">
        <v>30089</v>
      </c>
      <c r="F81" s="19">
        <f t="shared" si="2"/>
        <v>1.9516823094907328E-2</v>
      </c>
    </row>
    <row r="82" spans="1:6" ht="10.199999999999999" x14ac:dyDescent="0.2">
      <c r="A82" s="14">
        <v>7</v>
      </c>
      <c r="B82" s="17" t="s">
        <v>64</v>
      </c>
      <c r="C82" s="46"/>
      <c r="D82" s="18">
        <v>29983</v>
      </c>
      <c r="E82" s="18">
        <v>30034</v>
      </c>
      <c r="F82" s="19">
        <f t="shared" si="2"/>
        <v>1.7009638795317346E-3</v>
      </c>
    </row>
    <row r="83" spans="1:6" ht="10.199999999999999" x14ac:dyDescent="0.2">
      <c r="A83" s="14">
        <v>8</v>
      </c>
      <c r="B83" s="17" t="s">
        <v>50</v>
      </c>
      <c r="C83" s="46"/>
      <c r="D83" s="18">
        <v>29240</v>
      </c>
      <c r="E83" s="18">
        <v>29722</v>
      </c>
      <c r="F83" s="19">
        <f t="shared" si="2"/>
        <v>1.6484268125854993E-2</v>
      </c>
    </row>
    <row r="84" spans="1:6" ht="10.199999999999999" x14ac:dyDescent="0.2">
      <c r="A84" s="14">
        <v>9</v>
      </c>
      <c r="B84" s="17" t="s">
        <v>45</v>
      </c>
      <c r="C84" s="46"/>
      <c r="D84" s="18">
        <v>28158</v>
      </c>
      <c r="E84" s="18">
        <v>29286</v>
      </c>
      <c r="F84" s="19">
        <f t="shared" si="2"/>
        <v>4.0059663328361389E-2</v>
      </c>
    </row>
    <row r="85" spans="1:6" ht="10.199999999999999" x14ac:dyDescent="0.2">
      <c r="A85" s="14">
        <v>10</v>
      </c>
      <c r="B85" s="17" t="s">
        <v>55</v>
      </c>
      <c r="C85" s="46"/>
      <c r="D85" s="18">
        <v>28702</v>
      </c>
      <c r="E85" s="18">
        <v>28794</v>
      </c>
      <c r="F85" s="19">
        <f t="shared" si="2"/>
        <v>3.2053515434464497E-3</v>
      </c>
    </row>
    <row r="86" spans="1:6" ht="10.199999999999999" x14ac:dyDescent="0.2">
      <c r="A86" s="14">
        <v>11</v>
      </c>
      <c r="B86" s="17" t="s">
        <v>37</v>
      </c>
      <c r="C86" s="46"/>
      <c r="D86" s="18">
        <v>28204</v>
      </c>
      <c r="E86" s="18">
        <v>28684</v>
      </c>
      <c r="F86" s="19">
        <f t="shared" si="2"/>
        <v>1.7018862572684725E-2</v>
      </c>
    </row>
    <row r="87" spans="1:6" ht="10.199999999999999" x14ac:dyDescent="0.2">
      <c r="A87" s="14">
        <v>12</v>
      </c>
      <c r="B87" s="17" t="s">
        <v>52</v>
      </c>
      <c r="C87" s="46"/>
      <c r="D87" s="18">
        <v>27643</v>
      </c>
      <c r="E87" s="18">
        <v>28308</v>
      </c>
      <c r="F87" s="19">
        <f t="shared" si="2"/>
        <v>2.4056723221068624E-2</v>
      </c>
    </row>
    <row r="88" spans="1:6" ht="10.199999999999999" x14ac:dyDescent="0.2">
      <c r="A88" s="14">
        <v>13</v>
      </c>
      <c r="B88" s="17" t="s">
        <v>39</v>
      </c>
      <c r="C88" s="46" t="s">
        <v>0</v>
      </c>
      <c r="D88" s="18">
        <v>28209</v>
      </c>
      <c r="E88" s="22">
        <v>28211</v>
      </c>
      <c r="F88" s="19">
        <f t="shared" si="2"/>
        <v>7.0899358360806836E-5</v>
      </c>
    </row>
    <row r="89" spans="1:6" ht="10.199999999999999" x14ac:dyDescent="0.2">
      <c r="A89" s="14">
        <v>14</v>
      </c>
      <c r="B89" s="17" t="s">
        <v>40</v>
      </c>
      <c r="C89" s="46" t="s">
        <v>0</v>
      </c>
      <c r="D89" s="18">
        <v>28061</v>
      </c>
      <c r="E89" s="18">
        <v>28093.8</v>
      </c>
      <c r="F89" s="19">
        <f t="shared" si="2"/>
        <v>1.168882078329328E-3</v>
      </c>
    </row>
    <row r="90" spans="1:6" ht="10.199999999999999" x14ac:dyDescent="0.2">
      <c r="A90" s="14">
        <v>15</v>
      </c>
      <c r="B90" s="17" t="s">
        <v>31</v>
      </c>
      <c r="C90" s="46" t="s">
        <v>0</v>
      </c>
      <c r="D90" s="18">
        <v>27976</v>
      </c>
      <c r="E90" s="18">
        <v>27966</v>
      </c>
      <c r="F90" s="19">
        <f t="shared" si="2"/>
        <v>-3.5744924220760654E-4</v>
      </c>
    </row>
    <row r="91" spans="1:6" ht="10.199999999999999" x14ac:dyDescent="0.2">
      <c r="A91" s="14">
        <v>16</v>
      </c>
      <c r="B91" s="20" t="s">
        <v>46</v>
      </c>
      <c r="C91" s="47" t="s">
        <v>0</v>
      </c>
      <c r="D91" s="18">
        <v>27622</v>
      </c>
      <c r="E91" s="18">
        <v>27673</v>
      </c>
      <c r="F91" s="19">
        <f t="shared" si="2"/>
        <v>1.8463543552240968E-3</v>
      </c>
    </row>
    <row r="92" spans="1:6" ht="10.199999999999999" x14ac:dyDescent="0.2">
      <c r="A92" s="14">
        <v>17</v>
      </c>
      <c r="B92" s="17" t="s">
        <v>42</v>
      </c>
      <c r="C92" s="46"/>
      <c r="D92" s="18">
        <v>26515</v>
      </c>
      <c r="E92" s="18">
        <v>27667</v>
      </c>
      <c r="F92" s="19">
        <f t="shared" si="2"/>
        <v>4.3447105412030923E-2</v>
      </c>
    </row>
    <row r="93" spans="1:6" ht="10.199999999999999" x14ac:dyDescent="0.2">
      <c r="A93" s="14">
        <v>18</v>
      </c>
      <c r="B93" s="17" t="s">
        <v>5</v>
      </c>
      <c r="C93" s="46"/>
      <c r="D93" s="18">
        <v>26768</v>
      </c>
      <c r="E93" s="18">
        <v>27552</v>
      </c>
      <c r="F93" s="21">
        <f t="shared" si="2"/>
        <v>2.9288702928870293E-2</v>
      </c>
    </row>
    <row r="94" spans="1:6" ht="10.199999999999999" x14ac:dyDescent="0.2">
      <c r="A94" s="14">
        <v>19</v>
      </c>
      <c r="B94" s="17" t="s">
        <v>59</v>
      </c>
      <c r="C94" s="46"/>
      <c r="D94" s="18">
        <v>25780</v>
      </c>
      <c r="E94" s="18">
        <v>27459</v>
      </c>
      <c r="F94" s="19">
        <f t="shared" si="2"/>
        <v>6.5128006206361527E-2</v>
      </c>
    </row>
    <row r="95" spans="1:6" ht="10.199999999999999" x14ac:dyDescent="0.2">
      <c r="A95" s="14">
        <v>20</v>
      </c>
      <c r="B95" s="17" t="s">
        <v>20</v>
      </c>
      <c r="C95" s="46"/>
      <c r="D95" s="18">
        <v>26547.58</v>
      </c>
      <c r="E95" s="18">
        <v>27397.7</v>
      </c>
      <c r="F95" s="19">
        <f t="shared" si="2"/>
        <v>3.202250449946846E-2</v>
      </c>
    </row>
    <row r="96" spans="1:6" ht="10.199999999999999" x14ac:dyDescent="0.2">
      <c r="A96" s="14">
        <v>21</v>
      </c>
      <c r="B96" s="17" t="s">
        <v>47</v>
      </c>
      <c r="C96" s="46"/>
      <c r="D96" s="18">
        <v>25668</v>
      </c>
      <c r="E96" s="18">
        <v>26266</v>
      </c>
      <c r="F96" s="19">
        <f t="shared" si="2"/>
        <v>2.3297491039426525E-2</v>
      </c>
    </row>
    <row r="97" spans="1:6" ht="10.199999999999999" x14ac:dyDescent="0.2">
      <c r="A97" s="14">
        <v>22</v>
      </c>
      <c r="B97" s="17" t="s">
        <v>61</v>
      </c>
      <c r="C97" s="46"/>
      <c r="D97" s="18">
        <v>25477</v>
      </c>
      <c r="E97" s="18">
        <v>26107</v>
      </c>
      <c r="F97" s="19">
        <f t="shared" si="2"/>
        <v>2.4728186207167248E-2</v>
      </c>
    </row>
    <row r="98" spans="1:6" ht="10.199999999999999" x14ac:dyDescent="0.2">
      <c r="A98" s="14">
        <v>23</v>
      </c>
      <c r="B98" s="17" t="s">
        <v>19</v>
      </c>
      <c r="C98" s="46"/>
      <c r="D98" s="18">
        <v>26032</v>
      </c>
      <c r="E98" s="18">
        <v>26059</v>
      </c>
      <c r="F98" s="19">
        <f t="shared" si="2"/>
        <v>1.0371850030731408E-3</v>
      </c>
    </row>
    <row r="99" spans="1:6" ht="10.199999999999999" x14ac:dyDescent="0.2">
      <c r="A99" s="14">
        <v>24</v>
      </c>
      <c r="B99" s="17" t="s">
        <v>30</v>
      </c>
      <c r="C99" s="46"/>
      <c r="D99" s="22">
        <v>25066</v>
      </c>
      <c r="E99" s="18">
        <v>25804</v>
      </c>
      <c r="F99" s="19">
        <f t="shared" si="2"/>
        <v>2.9442272400861724E-2</v>
      </c>
    </row>
    <row r="100" spans="1:6" ht="10.199999999999999" x14ac:dyDescent="0.2">
      <c r="A100" s="14">
        <v>25</v>
      </c>
      <c r="B100" s="17" t="s">
        <v>51</v>
      </c>
      <c r="C100" s="46"/>
      <c r="D100" s="18">
        <v>25166</v>
      </c>
      <c r="E100" s="18">
        <v>25184</v>
      </c>
      <c r="F100" s="19">
        <f t="shared" si="2"/>
        <v>7.1525073511881105E-4</v>
      </c>
    </row>
    <row r="101" spans="1:6" ht="10.199999999999999" x14ac:dyDescent="0.2">
      <c r="A101" s="14">
        <v>26</v>
      </c>
      <c r="B101" s="17" t="s">
        <v>1</v>
      </c>
      <c r="C101" s="46"/>
      <c r="D101" s="18">
        <v>23795</v>
      </c>
      <c r="E101" s="18">
        <v>25153</v>
      </c>
      <c r="F101" s="19">
        <f t="shared" si="2"/>
        <v>5.7070813196049591E-2</v>
      </c>
    </row>
    <row r="102" spans="1:6" ht="10.199999999999999" x14ac:dyDescent="0.2">
      <c r="A102" s="14">
        <v>27</v>
      </c>
      <c r="B102" s="17" t="s">
        <v>48</v>
      </c>
      <c r="C102" s="46"/>
      <c r="D102" s="18">
        <v>24994</v>
      </c>
      <c r="E102" s="18">
        <v>24994</v>
      </c>
      <c r="F102" s="19">
        <f t="shared" si="2"/>
        <v>0</v>
      </c>
    </row>
    <row r="103" spans="1:6" ht="10.199999999999999" x14ac:dyDescent="0.2">
      <c r="A103" s="14">
        <v>28</v>
      </c>
      <c r="B103" s="17" t="s">
        <v>49</v>
      </c>
      <c r="C103" s="46"/>
      <c r="D103" s="18">
        <v>23266</v>
      </c>
      <c r="E103" s="18">
        <v>24588</v>
      </c>
      <c r="F103" s="19">
        <f t="shared" si="2"/>
        <v>5.6821112352789478E-2</v>
      </c>
    </row>
    <row r="104" spans="1:6" ht="10.199999999999999" x14ac:dyDescent="0.2">
      <c r="A104" s="14">
        <v>29</v>
      </c>
      <c r="B104" s="17" t="s">
        <v>41</v>
      </c>
      <c r="C104" s="46"/>
      <c r="D104" s="18">
        <v>23604</v>
      </c>
      <c r="E104" s="18">
        <v>24398</v>
      </c>
      <c r="F104" s="19">
        <f t="shared" si="2"/>
        <v>3.3638366378579899E-2</v>
      </c>
    </row>
    <row r="105" spans="1:6" ht="10.199999999999999" x14ac:dyDescent="0.2">
      <c r="A105" s="14">
        <v>30</v>
      </c>
      <c r="B105" s="17" t="s">
        <v>4</v>
      </c>
      <c r="C105" s="46"/>
      <c r="D105" s="18">
        <v>23456</v>
      </c>
      <c r="E105" s="18">
        <v>24168</v>
      </c>
      <c r="F105" s="19">
        <f t="shared" si="2"/>
        <v>3.0354706684856753E-2</v>
      </c>
    </row>
    <row r="106" spans="1:6" ht="10.199999999999999" x14ac:dyDescent="0.2">
      <c r="A106" s="14">
        <v>31</v>
      </c>
      <c r="B106" s="17" t="s">
        <v>17</v>
      </c>
      <c r="C106" s="46"/>
      <c r="D106" s="18">
        <v>22914</v>
      </c>
      <c r="E106" s="18">
        <v>24023</v>
      </c>
      <c r="F106" s="19">
        <f t="shared" si="2"/>
        <v>4.8398359081784061E-2</v>
      </c>
    </row>
    <row r="107" spans="1:6" ht="10.199999999999999" x14ac:dyDescent="0.2">
      <c r="A107" s="14">
        <v>32</v>
      </c>
      <c r="B107" s="17" t="s">
        <v>21</v>
      </c>
      <c r="C107" s="46"/>
      <c r="D107" s="18">
        <v>22198</v>
      </c>
      <c r="E107" s="18">
        <v>23838.75</v>
      </c>
      <c r="F107" s="19">
        <f t="shared" si="2"/>
        <v>7.3914316605099561E-2</v>
      </c>
    </row>
    <row r="108" spans="1:6" ht="10.199999999999999" x14ac:dyDescent="0.2">
      <c r="A108" s="14">
        <v>33</v>
      </c>
      <c r="B108" s="17" t="s">
        <v>18</v>
      </c>
      <c r="C108" s="46"/>
      <c r="D108" s="18">
        <v>22255</v>
      </c>
      <c r="E108" s="18">
        <v>23420</v>
      </c>
      <c r="F108" s="19">
        <f t="shared" si="2"/>
        <v>5.2347787014154122E-2</v>
      </c>
    </row>
    <row r="109" spans="1:6" ht="10.199999999999999" x14ac:dyDescent="0.2">
      <c r="A109" s="14">
        <v>34</v>
      </c>
      <c r="B109" s="17" t="s">
        <v>57</v>
      </c>
      <c r="C109" s="46"/>
      <c r="D109" s="18">
        <v>21907</v>
      </c>
      <c r="E109" s="18">
        <v>22284</v>
      </c>
      <c r="F109" s="19">
        <f t="shared" si="2"/>
        <v>1.7209111242981696E-2</v>
      </c>
    </row>
    <row r="110" spans="1:6" ht="10.199999999999999" x14ac:dyDescent="0.2">
      <c r="A110" s="14">
        <v>35</v>
      </c>
      <c r="B110" s="17" t="s">
        <v>29</v>
      </c>
      <c r="C110" s="46"/>
      <c r="D110" s="18">
        <v>21128</v>
      </c>
      <c r="E110" s="18">
        <v>21782</v>
      </c>
      <c r="F110" s="19">
        <f t="shared" si="2"/>
        <v>3.095418402120409E-2</v>
      </c>
    </row>
    <row r="111" spans="1:6" ht="10.199999999999999" x14ac:dyDescent="0.2">
      <c r="A111" s="14">
        <v>36</v>
      </c>
      <c r="B111" s="17" t="s">
        <v>60</v>
      </c>
      <c r="C111" s="46"/>
      <c r="D111" s="18">
        <v>20982</v>
      </c>
      <c r="E111" s="18">
        <v>21690.1</v>
      </c>
      <c r="F111" s="19">
        <f t="shared" si="2"/>
        <v>3.3747974454294088E-2</v>
      </c>
    </row>
    <row r="112" spans="1:6" ht="10.199999999999999" x14ac:dyDescent="0.2">
      <c r="A112" s="14">
        <v>37</v>
      </c>
      <c r="B112" s="17" t="s">
        <v>14</v>
      </c>
      <c r="C112" s="46"/>
      <c r="D112" s="18">
        <v>21208</v>
      </c>
      <c r="E112" s="18">
        <v>21372.080000000002</v>
      </c>
      <c r="F112" s="19">
        <f t="shared" si="2"/>
        <v>7.7367031308940848E-3</v>
      </c>
    </row>
    <row r="113" spans="1:6" ht="10.199999999999999" x14ac:dyDescent="0.2">
      <c r="A113" s="14">
        <v>38</v>
      </c>
      <c r="B113" s="17" t="s">
        <v>33</v>
      </c>
      <c r="C113" s="46"/>
      <c r="D113" s="18">
        <v>20728</v>
      </c>
      <c r="E113" s="18">
        <v>21190</v>
      </c>
      <c r="F113" s="19">
        <f t="shared" si="2"/>
        <v>2.2288691624855268E-2</v>
      </c>
    </row>
    <row r="114" spans="1:6" ht="10.199999999999999" x14ac:dyDescent="0.2">
      <c r="A114" s="14">
        <v>39</v>
      </c>
      <c r="B114" s="17" t="s">
        <v>11</v>
      </c>
      <c r="C114" s="46"/>
      <c r="D114" s="18">
        <v>20195</v>
      </c>
      <c r="E114" s="18">
        <v>21163</v>
      </c>
      <c r="F114" s="19">
        <f t="shared" si="2"/>
        <v>4.7932656598167867E-2</v>
      </c>
    </row>
    <row r="115" spans="1:6" ht="10.199999999999999" x14ac:dyDescent="0.2">
      <c r="A115" s="14">
        <v>40</v>
      </c>
      <c r="B115" s="20" t="s">
        <v>63</v>
      </c>
      <c r="C115" s="47"/>
      <c r="D115" s="18">
        <v>20790</v>
      </c>
      <c r="E115" s="18">
        <v>20928</v>
      </c>
      <c r="F115" s="19">
        <f t="shared" si="2"/>
        <v>6.6378066378066378E-3</v>
      </c>
    </row>
    <row r="116" spans="1:6" ht="10.199999999999999" x14ac:dyDescent="0.2">
      <c r="A116" s="14">
        <v>41</v>
      </c>
      <c r="B116" s="17" t="s">
        <v>56</v>
      </c>
      <c r="C116" s="46"/>
      <c r="D116" s="18">
        <v>20790</v>
      </c>
      <c r="E116" s="18">
        <v>20710</v>
      </c>
      <c r="F116" s="19">
        <f t="shared" si="2"/>
        <v>-3.8480038480038481E-3</v>
      </c>
    </row>
    <row r="117" spans="1:6" ht="10.199999999999999" x14ac:dyDescent="0.2">
      <c r="A117" s="14">
        <v>42</v>
      </c>
      <c r="B117" s="23" t="s">
        <v>12</v>
      </c>
      <c r="C117" s="48"/>
      <c r="D117" s="18">
        <v>19950</v>
      </c>
      <c r="E117" s="18">
        <v>20662</v>
      </c>
      <c r="F117" s="19">
        <f t="shared" si="2"/>
        <v>3.5689223057644111E-2</v>
      </c>
    </row>
    <row r="118" spans="1:6" ht="10.199999999999999" x14ac:dyDescent="0.2">
      <c r="A118" s="14">
        <v>43</v>
      </c>
      <c r="B118" s="20" t="s">
        <v>16</v>
      </c>
      <c r="C118" s="47"/>
      <c r="D118" s="18">
        <v>19757</v>
      </c>
      <c r="E118" s="18">
        <v>20643</v>
      </c>
      <c r="F118" s="19">
        <f t="shared" si="2"/>
        <v>4.4844865111099863E-2</v>
      </c>
    </row>
    <row r="119" spans="1:6" ht="10.199999999999999" x14ac:dyDescent="0.2">
      <c r="A119" s="14">
        <v>44</v>
      </c>
      <c r="B119" s="17" t="s">
        <v>15</v>
      </c>
      <c r="C119" s="46"/>
      <c r="D119" s="18">
        <v>19798</v>
      </c>
      <c r="E119" s="18">
        <v>20428</v>
      </c>
      <c r="F119" s="19">
        <f t="shared" si="2"/>
        <v>3.1821396100616225E-2</v>
      </c>
    </row>
    <row r="120" spans="1:6" ht="10.199999999999999" x14ac:dyDescent="0.2">
      <c r="A120" s="14">
        <v>45</v>
      </c>
      <c r="B120" s="17" t="s">
        <v>58</v>
      </c>
      <c r="C120" s="46"/>
      <c r="D120" s="18">
        <v>18542</v>
      </c>
      <c r="E120" s="18">
        <v>20335</v>
      </c>
      <c r="F120" s="19">
        <f t="shared" si="2"/>
        <v>9.669938517959227E-2</v>
      </c>
    </row>
    <row r="121" spans="1:6" ht="10.199999999999999" x14ac:dyDescent="0.2">
      <c r="A121" s="14">
        <v>46</v>
      </c>
      <c r="B121" s="17" t="s">
        <v>53</v>
      </c>
      <c r="C121" s="46"/>
      <c r="D121" s="18">
        <v>19405</v>
      </c>
      <c r="E121" s="18">
        <v>20316</v>
      </c>
      <c r="F121" s="19">
        <f t="shared" si="2"/>
        <v>4.6946663231126E-2</v>
      </c>
    </row>
    <row r="122" spans="1:6" ht="10.199999999999999" x14ac:dyDescent="0.2">
      <c r="A122" s="14">
        <v>47</v>
      </c>
      <c r="B122" s="17" t="s">
        <v>13</v>
      </c>
      <c r="C122" s="46"/>
      <c r="D122" s="18">
        <v>19540</v>
      </c>
      <c r="E122" s="18">
        <v>20131</v>
      </c>
      <c r="F122" s="19">
        <f t="shared" si="2"/>
        <v>3.0245649948822926E-2</v>
      </c>
    </row>
    <row r="123" spans="1:6" ht="10.199999999999999" x14ac:dyDescent="0.2">
      <c r="A123" s="14">
        <v>48</v>
      </c>
      <c r="B123" s="20" t="s">
        <v>32</v>
      </c>
      <c r="C123" s="47"/>
      <c r="D123" s="18">
        <v>18452</v>
      </c>
      <c r="E123" s="18">
        <v>19717</v>
      </c>
      <c r="F123" s="19">
        <f t="shared" si="2"/>
        <v>6.8556254064600045E-2</v>
      </c>
    </row>
    <row r="124" spans="1:6" ht="10.199999999999999" x14ac:dyDescent="0.2">
      <c r="A124" s="14">
        <v>49</v>
      </c>
      <c r="B124" s="17" t="s">
        <v>62</v>
      </c>
      <c r="C124" s="46"/>
      <c r="D124" s="18">
        <v>17894</v>
      </c>
      <c r="E124" s="18">
        <v>19666</v>
      </c>
      <c r="F124" s="19">
        <f t="shared" si="2"/>
        <v>9.9027607019112548E-2</v>
      </c>
    </row>
    <row r="125" spans="1:6" ht="10.199999999999999" x14ac:dyDescent="0.2">
      <c r="A125" s="14">
        <v>50</v>
      </c>
      <c r="B125" s="17" t="s">
        <v>2</v>
      </c>
      <c r="C125" s="46"/>
      <c r="D125" s="18">
        <v>16674</v>
      </c>
      <c r="E125" s="18">
        <v>16746</v>
      </c>
      <c r="F125" s="19">
        <f t="shared" si="2"/>
        <v>4.3181000359841671E-3</v>
      </c>
    </row>
    <row r="126" spans="1:6" ht="10.199999999999999" x14ac:dyDescent="0.2">
      <c r="A126" s="14">
        <v>51</v>
      </c>
      <c r="B126" s="24" t="s">
        <v>10</v>
      </c>
      <c r="C126" s="55" t="s">
        <v>0</v>
      </c>
      <c r="D126" s="25">
        <v>15546</v>
      </c>
      <c r="E126" s="25">
        <v>16260.380000000001</v>
      </c>
      <c r="F126" s="26">
        <f t="shared" si="2"/>
        <v>4.5952656631931106E-2</v>
      </c>
    </row>
    <row r="127" spans="1:6" ht="9" customHeight="1" x14ac:dyDescent="0.25">
      <c r="B127" s="27"/>
      <c r="C127" s="52"/>
      <c r="D127" s="28"/>
      <c r="E127" s="28"/>
      <c r="F127" s="29"/>
    </row>
    <row r="128" spans="1:6" ht="12" x14ac:dyDescent="0.25">
      <c r="B128" s="30" t="s">
        <v>9</v>
      </c>
      <c r="C128" s="53"/>
      <c r="D128" s="31">
        <f>AVERAGE(D76:D125)</f>
        <v>24615.191600000002</v>
      </c>
      <c r="E128" s="31">
        <f>AVERAGE(E76:E125)</f>
        <v>25303.318599999999</v>
      </c>
      <c r="F128" s="32">
        <f>(E128-D128)/D128</f>
        <v>2.7955378580112159E-2</v>
      </c>
    </row>
    <row r="129" spans="2:6" ht="12" x14ac:dyDescent="0.25">
      <c r="B129" s="43" t="s">
        <v>72</v>
      </c>
      <c r="C129" s="53">
        <f>COUNTA(C76:C126)</f>
        <v>7</v>
      </c>
      <c r="D129" s="44">
        <f>AVERAGEIFS(D76:D126,C76:C126,"&lt;&gt;X")</f>
        <v>24066.854090909092</v>
      </c>
      <c r="E129" s="44">
        <f>AVERAGEIFS(E76:E126,C76:C126,"&lt;&gt;X")</f>
        <v>24813.968863636361</v>
      </c>
      <c r="F129" s="32">
        <f>(E129-D129)/D129</f>
        <v>3.1043308357010441E-2</v>
      </c>
    </row>
    <row r="130" spans="2:6" ht="9" customHeight="1" x14ac:dyDescent="0.25">
      <c r="B130" s="33"/>
      <c r="C130" s="54"/>
      <c r="D130" s="34"/>
      <c r="E130" s="34"/>
      <c r="F130" s="35"/>
    </row>
    <row r="131" spans="2:6" ht="4.2" customHeight="1" x14ac:dyDescent="0.2">
      <c r="B131" s="36"/>
      <c r="C131" s="36"/>
      <c r="D131" s="37"/>
      <c r="E131" s="37"/>
      <c r="F131" s="37"/>
    </row>
    <row r="132" spans="2:6" ht="10.199999999999999" x14ac:dyDescent="0.2">
      <c r="B132" s="36" t="s">
        <v>67</v>
      </c>
      <c r="C132" s="36"/>
      <c r="D132" s="37"/>
      <c r="E132" s="37"/>
      <c r="F132" s="37"/>
    </row>
    <row r="133" spans="2:6" ht="10.199999999999999" x14ac:dyDescent="0.2">
      <c r="B133" s="36" t="s">
        <v>66</v>
      </c>
      <c r="C133" s="36"/>
      <c r="D133" s="38"/>
      <c r="E133" s="38"/>
      <c r="F133" s="38" t="s">
        <v>8</v>
      </c>
    </row>
    <row r="134" spans="2:6" ht="10.199999999999999" x14ac:dyDescent="0.2">
      <c r="B134" s="36"/>
      <c r="C134" s="36"/>
      <c r="D134" s="38"/>
      <c r="E134" s="38"/>
      <c r="F134" s="38" t="s">
        <v>7</v>
      </c>
    </row>
    <row r="135" spans="2:6" ht="10.199999999999999" x14ac:dyDescent="0.2">
      <c r="B135" s="39" t="s">
        <v>6</v>
      </c>
      <c r="C135" s="39"/>
      <c r="D135" s="40"/>
      <c r="E135" s="40"/>
      <c r="F135" s="40">
        <v>41621</v>
      </c>
    </row>
  </sheetData>
  <sortState ref="B8:F58">
    <sortCondition descending="1" ref="E8:E58"/>
  </sortState>
  <printOptions horizontalCentered="1"/>
  <pageMargins left="0.27" right="0.45" top="0.75" bottom="0.28999999999999998" header="0.3" footer="0.3"/>
  <pageSetup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 Public Gr Res</vt:lpstr>
    </vt:vector>
  </TitlesOfParts>
  <Company>University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Institutional Analysis</dc:creator>
  <cp:lastModifiedBy>Institutional Analysis</cp:lastModifiedBy>
  <cp:lastPrinted>2014-02-06T21:42:39Z</cp:lastPrinted>
  <dcterms:created xsi:type="dcterms:W3CDTF">2013-11-07T16:56:53Z</dcterms:created>
  <dcterms:modified xsi:type="dcterms:W3CDTF">2014-02-06T21:43:03Z</dcterms:modified>
</cp:coreProperties>
</file>