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50 Public UG" sheetId="9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RES" localSheetId="0">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E129" i="9" l="1"/>
  <c r="F129" i="9" s="1"/>
  <c r="D129" i="9"/>
  <c r="C129" i="9"/>
  <c r="D128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E78" i="9"/>
  <c r="F78" i="9" s="1"/>
  <c r="F77" i="9"/>
  <c r="F76" i="9"/>
  <c r="E128" i="9" l="1"/>
  <c r="F128" i="9" s="1"/>
  <c r="D60" i="9"/>
  <c r="E61" i="9" l="1"/>
  <c r="F61" i="9" s="1"/>
  <c r="D61" i="9"/>
  <c r="C61" i="9"/>
  <c r="E10" i="9" l="1"/>
  <c r="E60" i="9" l="1"/>
  <c r="F60" i="9" s="1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</calcChain>
</file>

<file path=xl/sharedStrings.xml><?xml version="1.0" encoding="utf-8"?>
<sst xmlns="http://schemas.openxmlformats.org/spreadsheetml/2006/main" count="154" uniqueCount="73">
  <si>
    <t>X</t>
  </si>
  <si>
    <t>Indiana University</t>
  </si>
  <si>
    <t>Texas A&amp;M University - Main Campus</t>
  </si>
  <si>
    <t>University of Maryland - College Park</t>
  </si>
  <si>
    <t>University of Montana</t>
  </si>
  <si>
    <t>University of Washington</t>
  </si>
  <si>
    <t>Source:  Telephone surveys, mail surveys, web surveys, and web sites.</t>
  </si>
  <si>
    <t>OIA:SDW</t>
  </si>
  <si>
    <t>P13.052</t>
  </si>
  <si>
    <t>AVERAGE (excluding UW)</t>
  </si>
  <si>
    <t>UNIVERSITY OF WYOMING</t>
  </si>
  <si>
    <t>Utah State University</t>
  </si>
  <si>
    <t>University of Idaho</t>
  </si>
  <si>
    <t>New Mexico State University</t>
  </si>
  <si>
    <t>University of New Mexico</t>
  </si>
  <si>
    <t>University of Nebraska - Lincoln</t>
  </si>
  <si>
    <t>Oregon State University</t>
  </si>
  <si>
    <t>University of Utah</t>
  </si>
  <si>
    <t>Colorado State University</t>
  </si>
  <si>
    <t>Washington State University</t>
  </si>
  <si>
    <t>University of Arizona</t>
  </si>
  <si>
    <t>University of Oregon</t>
  </si>
  <si>
    <t>Change</t>
  </si>
  <si>
    <t>%</t>
  </si>
  <si>
    <t>Yearly</t>
  </si>
  <si>
    <t>Ranked by 2013-14 Non-Resident Tuition and Fees</t>
  </si>
  <si>
    <t>2013-14</t>
  </si>
  <si>
    <t>2012-13</t>
  </si>
  <si>
    <t>Ranked by 2013-14 Resident Tuition and Fees</t>
  </si>
  <si>
    <t>Montana State University - Bozeman</t>
  </si>
  <si>
    <t>Arizona State University</t>
  </si>
  <si>
    <t>University of California - Berkeley</t>
  </si>
  <si>
    <t>Kansas State University</t>
  </si>
  <si>
    <t>Iowa State University</t>
  </si>
  <si>
    <t>Undergraduate Resident Average Annual Tuition and Fees</t>
  </si>
  <si>
    <t>Compared to 50 Public Research Comparator Universities</t>
  </si>
  <si>
    <t xml:space="preserve">     </t>
  </si>
  <si>
    <t>Penn State University</t>
  </si>
  <si>
    <t>University of Illinois at Urbana - Champaign</t>
  </si>
  <si>
    <t>University of California - Irvine</t>
  </si>
  <si>
    <t>University of California - Davis</t>
  </si>
  <si>
    <t>University of California - Santa Barbara</t>
  </si>
  <si>
    <t>University of Minnesota - Twin Cities</t>
  </si>
  <si>
    <t>Rutgers State University - New Brunswick</t>
  </si>
  <si>
    <t>University of California - San Diego</t>
  </si>
  <si>
    <t>University of Michigan</t>
  </si>
  <si>
    <t>Michigan State University</t>
  </si>
  <si>
    <t>University of California - Los Angeles</t>
  </si>
  <si>
    <t>University of Virginia</t>
  </si>
  <si>
    <t>University of Rhode Island</t>
  </si>
  <si>
    <t>Virginia Tech</t>
  </si>
  <si>
    <t>Georgia Institute of Technology</t>
  </si>
  <si>
    <t>University of Wisconsin - Madison</t>
  </si>
  <si>
    <t>University of Colorado - Boulder</t>
  </si>
  <si>
    <t>University of Kansas - Main Campus</t>
  </si>
  <si>
    <t>Ohio State University</t>
  </si>
  <si>
    <t>Purdue University</t>
  </si>
  <si>
    <t>University of Texas - Austin</t>
  </si>
  <si>
    <t>University of Missouri - Columbia</t>
  </si>
  <si>
    <t>SUNY - Buffalo</t>
  </si>
  <si>
    <t>University of North Carolina - Chapel Hill</t>
  </si>
  <si>
    <t>North Carolina State University</t>
  </si>
  <si>
    <t>University of Iowa</t>
  </si>
  <si>
    <t>SUNY - Stony Brook</t>
  </si>
  <si>
    <t>University of Nevada - Reno</t>
  </si>
  <si>
    <t>University of Florida</t>
  </si>
  <si>
    <t>*  These figures are for undergraduate first-time, full-time students with an academic year of</t>
  </si>
  <si>
    <r>
      <t xml:space="preserve">    </t>
    </r>
    <r>
      <rPr>
        <b/>
        <i/>
        <sz val="8"/>
        <rFont val="Arial"/>
        <family val="2"/>
      </rPr>
      <t>30</t>
    </r>
    <r>
      <rPr>
        <i/>
        <sz val="8"/>
        <rFont val="Arial"/>
        <family val="2"/>
      </rPr>
      <t xml:space="preserve"> semester hours or </t>
    </r>
    <r>
      <rPr>
        <b/>
        <i/>
        <sz val="8"/>
        <rFont val="Arial"/>
        <family val="2"/>
      </rPr>
      <t>45</t>
    </r>
    <r>
      <rPr>
        <i/>
        <sz val="8"/>
        <rFont val="Arial"/>
        <family val="2"/>
      </rPr>
      <t xml:space="preserve"> quarter hours.</t>
    </r>
  </si>
  <si>
    <t>Undergraduate Non-Resident Average Annual Tuition and Fees</t>
  </si>
  <si>
    <t>CA/UW</t>
  </si>
  <si>
    <t>Exclude</t>
  </si>
  <si>
    <t>UNIVERSITY</t>
  </si>
  <si>
    <t>AVERAGE (excluding UW &amp; California universities)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</si>
</sst>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Helv"/>
    </font>
    <font>
      <sz val="8"/>
      <name val="Helv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7"/>
      <color theme="0" tint="-0.499984740745262"/>
      <name val="Arial"/>
      <family val="2"/>
    </font>
    <font>
      <b/>
      <sz val="8"/>
      <color theme="2" tint="-0.749992370372631"/>
      <name val="Arial"/>
      <family val="2"/>
    </font>
    <font>
      <b/>
      <sz val="8"/>
      <name val="Arial"/>
      <family val="2"/>
    </font>
    <font>
      <b/>
      <sz val="8"/>
      <color theme="2" tint="-0.749961851863155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C120"/>
        <bgColor indexed="64"/>
      </patternFill>
    </fill>
    <fill>
      <patternFill patternType="solid">
        <fgColor rgb="FFFFDB69"/>
        <bgColor indexed="8"/>
      </patternFill>
    </fill>
    <fill>
      <patternFill patternType="solid">
        <fgColor rgb="FFFFDB69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indexed="64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164" fontId="5" fillId="0" borderId="0"/>
    <xf numFmtId="164" fontId="6" fillId="0" borderId="0"/>
    <xf numFmtId="164" fontId="6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64" fontId="13" fillId="0" borderId="0" xfId="2" applyFont="1"/>
    <xf numFmtId="164" fontId="12" fillId="0" borderId="0" xfId="2" quotePrefix="1" applyFont="1" applyAlignment="1" applyProtection="1">
      <alignment horizontal="centerContinuous"/>
    </xf>
    <xf numFmtId="164" fontId="13" fillId="0" borderId="0" xfId="2" applyFont="1" applyAlignment="1">
      <alignment horizontal="centerContinuous"/>
    </xf>
    <xf numFmtId="164" fontId="10" fillId="0" borderId="0" xfId="2" applyFont="1" applyAlignment="1"/>
    <xf numFmtId="164" fontId="14" fillId="0" borderId="0" xfId="2" applyFont="1" applyAlignment="1" applyProtection="1">
      <alignment horizontal="left"/>
    </xf>
    <xf numFmtId="164" fontId="9" fillId="3" borderId="11" xfId="2" applyFont="1" applyFill="1" applyBorder="1"/>
    <xf numFmtId="164" fontId="8" fillId="3" borderId="15" xfId="2" applyFont="1" applyFill="1" applyBorder="1" applyAlignment="1">
      <alignment horizontal="center"/>
    </xf>
    <xf numFmtId="164" fontId="11" fillId="3" borderId="15" xfId="2" applyFont="1" applyFill="1" applyBorder="1" applyAlignment="1">
      <alignment horizontal="center"/>
    </xf>
    <xf numFmtId="164" fontId="11" fillId="3" borderId="4" xfId="2" applyFont="1" applyFill="1" applyBorder="1" applyAlignment="1" applyProtection="1">
      <alignment horizontal="center"/>
    </xf>
    <xf numFmtId="164" fontId="3" fillId="3" borderId="9" xfId="2" applyFont="1" applyFill="1" applyBorder="1" applyAlignment="1" applyProtection="1">
      <alignment horizontal="center"/>
    </xf>
    <xf numFmtId="164" fontId="11" fillId="3" borderId="9" xfId="2" applyFont="1" applyFill="1" applyBorder="1" applyAlignment="1">
      <alignment horizontal="center"/>
    </xf>
    <xf numFmtId="164" fontId="2" fillId="3" borderId="1" xfId="2" applyFont="1" applyFill="1" applyBorder="1" applyAlignment="1" applyProtection="1">
      <alignment horizontal="left"/>
    </xf>
    <xf numFmtId="164" fontId="3" fillId="3" borderId="16" xfId="2" applyFont="1" applyFill="1" applyBorder="1" applyAlignment="1" applyProtection="1">
      <alignment horizontal="center"/>
    </xf>
    <xf numFmtId="1" fontId="15" fillId="0" borderId="0" xfId="2" applyNumberFormat="1" applyFont="1" applyAlignment="1">
      <alignment horizontal="center"/>
    </xf>
    <xf numFmtId="3" fontId="10" fillId="0" borderId="14" xfId="2" applyNumberFormat="1" applyFont="1" applyFill="1" applyBorder="1" applyAlignment="1" applyProtection="1">
      <alignment horizontal="left"/>
    </xf>
    <xf numFmtId="3" fontId="10" fillId="0" borderId="13" xfId="2" applyNumberFormat="1" applyFont="1" applyFill="1" applyBorder="1" applyAlignment="1" applyProtection="1">
      <alignment horizontal="center"/>
    </xf>
    <xf numFmtId="9" fontId="10" fillId="0" borderId="14" xfId="8" applyFont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left"/>
    </xf>
    <xf numFmtId="3" fontId="10" fillId="0" borderId="3" xfId="2" applyNumberFormat="1" applyFont="1" applyFill="1" applyBorder="1" applyAlignment="1" applyProtection="1">
      <alignment horizontal="center"/>
    </xf>
    <xf numFmtId="9" fontId="10" fillId="0" borderId="2" xfId="8" applyFont="1" applyBorder="1" applyAlignment="1" applyProtection="1">
      <alignment horizontal="center"/>
    </xf>
    <xf numFmtId="3" fontId="10" fillId="0" borderId="2" xfId="2" applyNumberFormat="1" applyFont="1" applyFill="1" applyBorder="1" applyAlignment="1">
      <alignment horizontal="center"/>
    </xf>
    <xf numFmtId="3" fontId="10" fillId="0" borderId="2" xfId="2" quotePrefix="1" applyNumberFormat="1" applyFont="1" applyFill="1" applyBorder="1" applyAlignment="1" applyProtection="1">
      <alignment horizontal="left"/>
    </xf>
    <xf numFmtId="9" fontId="10" fillId="0" borderId="2" xfId="8" applyFont="1" applyFill="1" applyBorder="1" applyAlignment="1" applyProtection="1">
      <alignment horizontal="center"/>
    </xf>
    <xf numFmtId="3" fontId="10" fillId="0" borderId="3" xfId="2" applyNumberFormat="1" applyFont="1" applyFill="1" applyBorder="1" applyAlignment="1">
      <alignment horizontal="center"/>
    </xf>
    <xf numFmtId="3" fontId="10" fillId="0" borderId="2" xfId="2" applyNumberFormat="1" applyFont="1" applyFill="1" applyBorder="1"/>
    <xf numFmtId="164" fontId="16" fillId="2" borderId="5" xfId="2" applyFont="1" applyFill="1" applyBorder="1" applyAlignment="1" applyProtection="1">
      <alignment horizontal="left"/>
    </xf>
    <xf numFmtId="3" fontId="16" fillId="2" borderId="3" xfId="2" applyNumberFormat="1" applyFont="1" applyFill="1" applyBorder="1" applyAlignment="1" applyProtection="1">
      <alignment horizontal="center"/>
    </xf>
    <xf numFmtId="9" fontId="16" fillId="2" borderId="2" xfId="8" applyFont="1" applyFill="1" applyBorder="1" applyAlignment="1" applyProtection="1">
      <alignment horizontal="center"/>
    </xf>
    <xf numFmtId="164" fontId="14" fillId="3" borderId="6" xfId="2" applyFont="1" applyFill="1" applyBorder="1" applyAlignment="1" applyProtection="1">
      <alignment horizontal="right"/>
    </xf>
    <xf numFmtId="5" fontId="17" fillId="3" borderId="15" xfId="2" applyNumberFormat="1" applyFont="1" applyFill="1" applyBorder="1" applyAlignment="1" applyProtection="1">
      <alignment horizontal="center"/>
    </xf>
    <xf numFmtId="5" fontId="17" fillId="3" borderId="7" xfId="2" applyNumberFormat="1" applyFont="1" applyFill="1" applyBorder="1" applyAlignment="1" applyProtection="1">
      <alignment horizontal="center"/>
    </xf>
    <xf numFmtId="164" fontId="14" fillId="3" borderId="9" xfId="2" applyFont="1" applyFill="1" applyBorder="1" applyAlignment="1" applyProtection="1">
      <alignment horizontal="center"/>
    </xf>
    <xf numFmtId="5" fontId="14" fillId="3" borderId="9" xfId="2" applyNumberFormat="1" applyFont="1" applyFill="1" applyBorder="1" applyAlignment="1" applyProtection="1">
      <alignment horizontal="center"/>
    </xf>
    <xf numFmtId="9" fontId="14" fillId="3" borderId="9" xfId="8" applyFont="1" applyFill="1" applyBorder="1" applyAlignment="1" applyProtection="1">
      <alignment horizontal="center"/>
    </xf>
    <xf numFmtId="164" fontId="14" fillId="3" borderId="10" xfId="2" applyFont="1" applyFill="1" applyBorder="1" applyAlignment="1" applyProtection="1">
      <alignment horizontal="right"/>
    </xf>
    <xf numFmtId="5" fontId="17" fillId="3" borderId="10" xfId="2" applyNumberFormat="1" applyFont="1" applyFill="1" applyBorder="1" applyAlignment="1" applyProtection="1">
      <alignment horizontal="center"/>
    </xf>
    <xf numFmtId="5" fontId="17" fillId="3" borderId="12" xfId="2" applyNumberFormat="1" applyFont="1" applyFill="1" applyBorder="1" applyAlignment="1" applyProtection="1">
      <alignment horizontal="center"/>
    </xf>
    <xf numFmtId="164" fontId="7" fillId="0" borderId="0" xfId="2" quotePrefix="1" applyFont="1" applyAlignment="1" applyProtection="1">
      <alignment horizontal="left"/>
    </xf>
    <xf numFmtId="164" fontId="10" fillId="0" borderId="0" xfId="2" applyFont="1"/>
    <xf numFmtId="164" fontId="7" fillId="0" borderId="0" xfId="2" applyFont="1" applyAlignment="1">
      <alignment horizontal="right"/>
    </xf>
    <xf numFmtId="164" fontId="7" fillId="0" borderId="0" xfId="2" applyFont="1" applyAlignment="1" applyProtection="1">
      <alignment horizontal="left"/>
    </xf>
    <xf numFmtId="165" fontId="7" fillId="0" borderId="0" xfId="2" applyNumberFormat="1" applyFont="1" applyAlignment="1">
      <alignment horizontal="right"/>
    </xf>
    <xf numFmtId="3" fontId="10" fillId="0" borderId="14" xfId="2" quotePrefix="1" applyNumberFormat="1" applyFont="1" applyFill="1" applyBorder="1" applyAlignment="1" applyProtection="1">
      <alignment horizontal="left"/>
    </xf>
    <xf numFmtId="3" fontId="10" fillId="0" borderId="14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3" fontId="16" fillId="2" borderId="2" xfId="2" applyNumberFormat="1" applyFont="1" applyFill="1" applyBorder="1" applyAlignment="1" applyProtection="1">
      <alignment horizontal="center"/>
    </xf>
    <xf numFmtId="9" fontId="18" fillId="2" borderId="2" xfId="8" applyFont="1" applyFill="1" applyBorder="1" applyAlignment="1" applyProtection="1">
      <alignment horizontal="center"/>
    </xf>
    <xf numFmtId="164" fontId="14" fillId="4" borderId="8" xfId="2" applyFont="1" applyFill="1" applyBorder="1" applyAlignment="1" applyProtection="1">
      <alignment horizontal="center"/>
    </xf>
    <xf numFmtId="5" fontId="14" fillId="3" borderId="17" xfId="2" applyNumberFormat="1" applyFont="1" applyFill="1" applyBorder="1" applyAlignment="1" applyProtection="1">
      <alignment horizontal="center"/>
    </xf>
    <xf numFmtId="164" fontId="9" fillId="3" borderId="20" xfId="2" applyFont="1" applyFill="1" applyBorder="1"/>
    <xf numFmtId="3" fontId="10" fillId="0" borderId="22" xfId="2" applyNumberFormat="1" applyFont="1" applyFill="1" applyBorder="1" applyAlignment="1" applyProtection="1">
      <alignment horizontal="left"/>
    </xf>
    <xf numFmtId="3" fontId="10" fillId="0" borderId="3" xfId="2" applyNumberFormat="1" applyFont="1" applyFill="1" applyBorder="1" applyAlignment="1" applyProtection="1">
      <alignment horizontal="left"/>
    </xf>
    <xf numFmtId="3" fontId="10" fillId="0" borderId="3" xfId="2" quotePrefix="1" applyNumberFormat="1" applyFont="1" applyFill="1" applyBorder="1" applyAlignment="1" applyProtection="1">
      <alignment horizontal="left"/>
    </xf>
    <xf numFmtId="3" fontId="10" fillId="0" borderId="3" xfId="2" applyNumberFormat="1" applyFont="1" applyFill="1" applyBorder="1"/>
    <xf numFmtId="164" fontId="19" fillId="3" borderId="0" xfId="2" applyFont="1" applyFill="1" applyBorder="1" applyAlignment="1" applyProtection="1">
      <alignment horizontal="center"/>
    </xf>
    <xf numFmtId="164" fontId="19" fillId="3" borderId="21" xfId="2" applyFont="1" applyFill="1" applyBorder="1" applyAlignment="1" applyProtection="1">
      <alignment horizontal="left"/>
    </xf>
    <xf numFmtId="164" fontId="14" fillId="3" borderId="17" xfId="2" applyFont="1" applyFill="1" applyBorder="1" applyAlignment="1" applyProtection="1">
      <alignment horizontal="right"/>
    </xf>
    <xf numFmtId="164" fontId="14" fillId="3" borderId="17" xfId="2" applyFont="1" applyFill="1" applyBorder="1" applyAlignment="1" applyProtection="1">
      <alignment horizontal="center"/>
    </xf>
    <xf numFmtId="164" fontId="14" fillId="3" borderId="18" xfId="2" applyFont="1" applyFill="1" applyBorder="1" applyAlignment="1" applyProtection="1">
      <alignment horizontal="right"/>
    </xf>
    <xf numFmtId="3" fontId="10" fillId="0" borderId="19" xfId="2" quotePrefix="1" applyNumberFormat="1" applyFont="1" applyFill="1" applyBorder="1" applyAlignment="1" applyProtection="1">
      <alignment horizontal="left"/>
    </xf>
    <xf numFmtId="164" fontId="16" fillId="2" borderId="23" xfId="2" applyFont="1" applyFill="1" applyBorder="1" applyAlignment="1" applyProtection="1">
      <alignment horizontal="left"/>
    </xf>
  </cellXfs>
  <cellStyles count="20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4"/>
    <cellStyle name="Normal 3 2 3" xfId="12"/>
    <cellStyle name="Normal 3 2 4" xfId="15"/>
    <cellStyle name="Normal 3 3" xfId="11"/>
    <cellStyle name="Normal 3 4" xfId="16"/>
    <cellStyle name="Normal 4" xfId="9"/>
    <cellStyle name="Normal 4 2" xfId="19"/>
    <cellStyle name="Normal 5" xfId="17"/>
    <cellStyle name="Percent 2" xfId="8"/>
    <cellStyle name="Percent 3" xfId="10"/>
    <cellStyle name="Percent 4" xfId="18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5"/>
  <sheetViews>
    <sheetView showGridLines="0" tabSelected="1" workbookViewId="0">
      <selection activeCell="B46" sqref="B46"/>
    </sheetView>
  </sheetViews>
  <sheetFormatPr defaultColWidth="6.6640625" defaultRowHeight="8.4" x14ac:dyDescent="0.15"/>
  <cols>
    <col min="1" max="1" width="2.88671875" style="1" customWidth="1"/>
    <col min="2" max="2" width="44" style="1" customWidth="1"/>
    <col min="3" max="3" width="7.109375" style="1" hidden="1" customWidth="1"/>
    <col min="4" max="5" width="12" style="1" customWidth="1"/>
    <col min="6" max="6" width="10" style="1" customWidth="1"/>
    <col min="7" max="16384" width="6.6640625" style="1"/>
  </cols>
  <sheetData>
    <row r="1" spans="1:6" ht="15.6" x14ac:dyDescent="0.3">
      <c r="B1" s="2" t="s">
        <v>34</v>
      </c>
      <c r="C1" s="2"/>
      <c r="D1" s="3"/>
      <c r="E1" s="3"/>
      <c r="F1" s="3"/>
    </row>
    <row r="2" spans="1:6" ht="15.6" x14ac:dyDescent="0.3">
      <c r="B2" s="2" t="s">
        <v>35</v>
      </c>
      <c r="C2" s="2"/>
      <c r="D2" s="3"/>
      <c r="E2" s="3"/>
      <c r="F2" s="3"/>
    </row>
    <row r="3" spans="1:6" ht="10.199999999999999" x14ac:dyDescent="0.2">
      <c r="B3" s="4"/>
      <c r="C3" s="4"/>
    </row>
    <row r="4" spans="1:6" ht="12" x14ac:dyDescent="0.25">
      <c r="B4" s="5" t="s">
        <v>28</v>
      </c>
      <c r="C4" s="5"/>
    </row>
    <row r="5" spans="1:6" ht="13.2" x14ac:dyDescent="0.25">
      <c r="B5" s="6"/>
      <c r="C5" s="50"/>
      <c r="D5" s="7"/>
      <c r="E5" s="7"/>
      <c r="F5" s="8" t="s">
        <v>24</v>
      </c>
    </row>
    <row r="6" spans="1:6" ht="13.2" x14ac:dyDescent="0.25">
      <c r="B6" s="9" t="s">
        <v>71</v>
      </c>
      <c r="C6" s="55" t="s">
        <v>70</v>
      </c>
      <c r="D6" s="10" t="s">
        <v>27</v>
      </c>
      <c r="E6" s="10" t="s">
        <v>26</v>
      </c>
      <c r="F6" s="11" t="s">
        <v>23</v>
      </c>
    </row>
    <row r="7" spans="1:6" ht="13.2" x14ac:dyDescent="0.25">
      <c r="B7" s="12" t="s">
        <v>36</v>
      </c>
      <c r="C7" s="56" t="s">
        <v>69</v>
      </c>
      <c r="D7" s="13"/>
      <c r="E7" s="13"/>
      <c r="F7" s="13" t="s">
        <v>22</v>
      </c>
    </row>
    <row r="8" spans="1:6" ht="10.199999999999999" x14ac:dyDescent="0.2">
      <c r="A8" s="14">
        <v>1</v>
      </c>
      <c r="B8" s="15" t="s">
        <v>37</v>
      </c>
      <c r="C8" s="51"/>
      <c r="D8" s="16">
        <v>16444</v>
      </c>
      <c r="E8" s="16">
        <v>16992</v>
      </c>
      <c r="F8" s="17">
        <f t="shared" ref="F8:F58" si="0">(E8-D8)/D8</f>
        <v>3.3325225006081247E-2</v>
      </c>
    </row>
    <row r="9" spans="1:6" ht="10.199999999999999" x14ac:dyDescent="0.2">
      <c r="A9" s="14">
        <v>2</v>
      </c>
      <c r="B9" s="18" t="s">
        <v>38</v>
      </c>
      <c r="C9" s="52"/>
      <c r="D9" s="19">
        <v>14960</v>
      </c>
      <c r="E9" s="19">
        <v>15258</v>
      </c>
      <c r="F9" s="20">
        <f t="shared" si="0"/>
        <v>1.9919786096256685E-2</v>
      </c>
    </row>
    <row r="10" spans="1:6" ht="10.199999999999999" x14ac:dyDescent="0.2">
      <c r="A10" s="14">
        <v>3</v>
      </c>
      <c r="B10" s="18" t="s">
        <v>39</v>
      </c>
      <c r="C10" s="52" t="s">
        <v>0</v>
      </c>
      <c r="D10" s="19">
        <v>14226</v>
      </c>
      <c r="E10" s="19">
        <f>14508+180</f>
        <v>14688</v>
      </c>
      <c r="F10" s="20">
        <f t="shared" si="0"/>
        <v>3.247574862927035E-2</v>
      </c>
    </row>
    <row r="11" spans="1:6" ht="10.199999999999999" x14ac:dyDescent="0.2">
      <c r="A11" s="14">
        <v>4</v>
      </c>
      <c r="B11" s="18" t="s">
        <v>40</v>
      </c>
      <c r="C11" s="52" t="s">
        <v>0</v>
      </c>
      <c r="D11" s="19">
        <v>13877</v>
      </c>
      <c r="E11" s="21">
        <v>13896</v>
      </c>
      <c r="F11" s="20">
        <f t="shared" si="0"/>
        <v>1.3691720112416227E-3</v>
      </c>
    </row>
    <row r="12" spans="1:6" ht="10.199999999999999" x14ac:dyDescent="0.2">
      <c r="A12" s="14">
        <v>5</v>
      </c>
      <c r="B12" s="18" t="s">
        <v>41</v>
      </c>
      <c r="C12" s="52" t="s">
        <v>0</v>
      </c>
      <c r="D12" s="19">
        <v>13660.17</v>
      </c>
      <c r="E12" s="19">
        <v>13746</v>
      </c>
      <c r="F12" s="20">
        <f t="shared" si="0"/>
        <v>6.2832307357814678E-3</v>
      </c>
    </row>
    <row r="13" spans="1:6" ht="10.199999999999999" x14ac:dyDescent="0.2">
      <c r="A13" s="14">
        <v>6</v>
      </c>
      <c r="B13" s="18" t="s">
        <v>42</v>
      </c>
      <c r="C13" s="52"/>
      <c r="D13" s="19">
        <v>13459</v>
      </c>
      <c r="E13" s="19">
        <v>13555</v>
      </c>
      <c r="F13" s="20">
        <f t="shared" si="0"/>
        <v>7.1327736087376473E-3</v>
      </c>
    </row>
    <row r="14" spans="1:6" ht="10.199999999999999" x14ac:dyDescent="0.2">
      <c r="A14" s="14">
        <v>7</v>
      </c>
      <c r="B14" s="18" t="s">
        <v>43</v>
      </c>
      <c r="C14" s="52"/>
      <c r="D14" s="19">
        <v>13073</v>
      </c>
      <c r="E14" s="19">
        <v>13499</v>
      </c>
      <c r="F14" s="20">
        <f t="shared" si="0"/>
        <v>3.2586246462173944E-2</v>
      </c>
    </row>
    <row r="15" spans="1:6" ht="10.199999999999999" x14ac:dyDescent="0.2">
      <c r="A15" s="14">
        <v>8</v>
      </c>
      <c r="B15" s="18" t="s">
        <v>44</v>
      </c>
      <c r="C15" s="52" t="s">
        <v>0</v>
      </c>
      <c r="D15" s="19">
        <v>13379</v>
      </c>
      <c r="E15" s="19">
        <v>13453</v>
      </c>
      <c r="F15" s="20">
        <f t="shared" si="0"/>
        <v>5.5310561327453472E-3</v>
      </c>
    </row>
    <row r="16" spans="1:6" ht="10.199999999999999" x14ac:dyDescent="0.2">
      <c r="A16" s="14">
        <v>9</v>
      </c>
      <c r="B16" s="22" t="s">
        <v>45</v>
      </c>
      <c r="C16" s="53"/>
      <c r="D16" s="19">
        <v>12994</v>
      </c>
      <c r="E16" s="19">
        <v>13142</v>
      </c>
      <c r="F16" s="20">
        <f t="shared" si="0"/>
        <v>1.1389872248730183E-2</v>
      </c>
    </row>
    <row r="17" spans="1:6" ht="10.199999999999999" x14ac:dyDescent="0.2">
      <c r="A17" s="14">
        <v>10</v>
      </c>
      <c r="B17" s="18" t="s">
        <v>31</v>
      </c>
      <c r="C17" s="52" t="s">
        <v>0</v>
      </c>
      <c r="D17" s="19">
        <v>12874</v>
      </c>
      <c r="E17" s="19">
        <v>12864</v>
      </c>
      <c r="F17" s="20">
        <f t="shared" si="0"/>
        <v>-7.7675935995028737E-4</v>
      </c>
    </row>
    <row r="18" spans="1:6" ht="10.199999999999999" x14ac:dyDescent="0.2">
      <c r="A18" s="14">
        <v>11</v>
      </c>
      <c r="B18" s="18" t="s">
        <v>46</v>
      </c>
      <c r="C18" s="52"/>
      <c r="D18" s="19">
        <v>12623</v>
      </c>
      <c r="E18" s="19">
        <v>12863</v>
      </c>
      <c r="F18" s="20">
        <f t="shared" si="0"/>
        <v>1.9012912936702844E-2</v>
      </c>
    </row>
    <row r="19" spans="1:6" ht="10.199999999999999" x14ac:dyDescent="0.2">
      <c r="A19" s="14">
        <v>12</v>
      </c>
      <c r="B19" s="22" t="s">
        <v>47</v>
      </c>
      <c r="C19" s="53" t="s">
        <v>0</v>
      </c>
      <c r="D19" s="19">
        <v>12692</v>
      </c>
      <c r="E19" s="19">
        <v>12697</v>
      </c>
      <c r="F19" s="20">
        <f t="shared" si="0"/>
        <v>3.9394894421682948E-4</v>
      </c>
    </row>
    <row r="20" spans="1:6" ht="10.199999999999999" x14ac:dyDescent="0.2">
      <c r="A20" s="14">
        <v>13</v>
      </c>
      <c r="B20" s="18" t="s">
        <v>48</v>
      </c>
      <c r="C20" s="52"/>
      <c r="D20" s="19">
        <v>12216</v>
      </c>
      <c r="E20" s="19">
        <v>12668</v>
      </c>
      <c r="F20" s="20">
        <f t="shared" si="0"/>
        <v>3.7000654878847412E-2</v>
      </c>
    </row>
    <row r="21" spans="1:6" ht="10.199999999999999" x14ac:dyDescent="0.2">
      <c r="A21" s="14">
        <v>14</v>
      </c>
      <c r="B21" s="18" t="s">
        <v>49</v>
      </c>
      <c r="C21" s="52"/>
      <c r="D21" s="19">
        <v>12450</v>
      </c>
      <c r="E21" s="19">
        <v>12450</v>
      </c>
      <c r="F21" s="20">
        <f t="shared" si="0"/>
        <v>0</v>
      </c>
    </row>
    <row r="22" spans="1:6" ht="10.199999999999999" x14ac:dyDescent="0.2">
      <c r="A22" s="14">
        <v>15</v>
      </c>
      <c r="B22" s="18" t="s">
        <v>5</v>
      </c>
      <c r="C22" s="52"/>
      <c r="D22" s="19">
        <v>12383</v>
      </c>
      <c r="E22" s="19">
        <v>12397</v>
      </c>
      <c r="F22" s="23">
        <f t="shared" si="0"/>
        <v>1.1305822498586771E-3</v>
      </c>
    </row>
    <row r="23" spans="1:6" ht="10.199999999999999" x14ac:dyDescent="0.2">
      <c r="A23" s="14">
        <v>16</v>
      </c>
      <c r="B23" s="18" t="s">
        <v>19</v>
      </c>
      <c r="C23" s="52"/>
      <c r="D23" s="19">
        <v>12300</v>
      </c>
      <c r="E23" s="19">
        <v>12327</v>
      </c>
      <c r="F23" s="20">
        <f t="shared" si="0"/>
        <v>2.1951219512195124E-3</v>
      </c>
    </row>
    <row r="24" spans="1:6" ht="10.199999999999999" x14ac:dyDescent="0.2">
      <c r="A24" s="14">
        <v>17</v>
      </c>
      <c r="B24" s="18" t="s">
        <v>50</v>
      </c>
      <c r="C24" s="52"/>
      <c r="D24" s="19">
        <v>10923</v>
      </c>
      <c r="E24" s="19">
        <v>11455</v>
      </c>
      <c r="F24" s="20">
        <f t="shared" si="0"/>
        <v>4.8704568342030581E-2</v>
      </c>
    </row>
    <row r="25" spans="1:6" ht="10.199999999999999" x14ac:dyDescent="0.2">
      <c r="A25" s="14">
        <v>18</v>
      </c>
      <c r="B25" s="18" t="s">
        <v>51</v>
      </c>
      <c r="C25" s="52"/>
      <c r="D25" s="19">
        <v>10098</v>
      </c>
      <c r="E25" s="19">
        <v>10650</v>
      </c>
      <c r="F25" s="20">
        <f t="shared" si="0"/>
        <v>5.4664289958407608E-2</v>
      </c>
    </row>
    <row r="26" spans="1:6" ht="10.199999999999999" x14ac:dyDescent="0.2">
      <c r="A26" s="14">
        <v>19</v>
      </c>
      <c r="B26" s="18" t="s">
        <v>20</v>
      </c>
      <c r="C26" s="52"/>
      <c r="D26" s="19">
        <v>10069.58</v>
      </c>
      <c r="E26" s="19">
        <v>10426</v>
      </c>
      <c r="F26" s="20">
        <f t="shared" si="0"/>
        <v>3.5395716603870281E-2</v>
      </c>
    </row>
    <row r="27" spans="1:6" ht="10.199999999999999" x14ac:dyDescent="0.2">
      <c r="A27" s="14">
        <v>20</v>
      </c>
      <c r="B27" s="18" t="s">
        <v>52</v>
      </c>
      <c r="C27" s="52"/>
      <c r="D27" s="19">
        <v>10385</v>
      </c>
      <c r="E27" s="19">
        <v>10403</v>
      </c>
      <c r="F27" s="20">
        <f t="shared" si="0"/>
        <v>1.7332691381800674E-3</v>
      </c>
    </row>
    <row r="28" spans="1:6" ht="10.199999999999999" x14ac:dyDescent="0.2">
      <c r="A28" s="14">
        <v>21</v>
      </c>
      <c r="B28" s="18" t="s">
        <v>53</v>
      </c>
      <c r="C28" s="52"/>
      <c r="D28" s="19">
        <v>9482</v>
      </c>
      <c r="E28" s="19">
        <v>10347</v>
      </c>
      <c r="F28" s="20">
        <f t="shared" si="0"/>
        <v>9.1225479856570341E-2</v>
      </c>
    </row>
    <row r="29" spans="1:6" ht="10.199999999999999" x14ac:dyDescent="0.2">
      <c r="A29" s="14">
        <v>22</v>
      </c>
      <c r="B29" s="18" t="s">
        <v>1</v>
      </c>
      <c r="C29" s="52"/>
      <c r="D29" s="19">
        <v>10033</v>
      </c>
      <c r="E29" s="19">
        <v>10209</v>
      </c>
      <c r="F29" s="20">
        <f t="shared" si="0"/>
        <v>1.7542111033589155E-2</v>
      </c>
    </row>
    <row r="30" spans="1:6" ht="10.199999999999999" x14ac:dyDescent="0.2">
      <c r="A30" s="14">
        <v>23</v>
      </c>
      <c r="B30" s="18" t="s">
        <v>54</v>
      </c>
      <c r="C30" s="52"/>
      <c r="D30" s="19">
        <v>9678</v>
      </c>
      <c r="E30" s="19">
        <v>10107</v>
      </c>
      <c r="F30" s="20">
        <f t="shared" si="0"/>
        <v>4.4327340359578422E-2</v>
      </c>
    </row>
    <row r="31" spans="1:6" ht="10.199999999999999" x14ac:dyDescent="0.2">
      <c r="A31" s="14">
        <v>24</v>
      </c>
      <c r="B31" s="18" t="s">
        <v>55</v>
      </c>
      <c r="C31" s="52"/>
      <c r="D31" s="19">
        <v>10037</v>
      </c>
      <c r="E31" s="19">
        <v>10037</v>
      </c>
      <c r="F31" s="20">
        <f t="shared" si="0"/>
        <v>0</v>
      </c>
    </row>
    <row r="32" spans="1:6" ht="10.199999999999999" x14ac:dyDescent="0.2">
      <c r="A32" s="14">
        <v>25</v>
      </c>
      <c r="B32" s="18" t="s">
        <v>30</v>
      </c>
      <c r="C32" s="52"/>
      <c r="D32" s="24">
        <v>9724</v>
      </c>
      <c r="E32" s="19">
        <v>10002</v>
      </c>
      <c r="F32" s="20">
        <f t="shared" si="0"/>
        <v>2.8589058000822707E-2</v>
      </c>
    </row>
    <row r="33" spans="1:6" ht="10.199999999999999" x14ac:dyDescent="0.2">
      <c r="A33" s="14">
        <v>26</v>
      </c>
      <c r="B33" s="18" t="s">
        <v>56</v>
      </c>
      <c r="C33" s="52"/>
      <c r="D33" s="19">
        <v>9900</v>
      </c>
      <c r="E33" s="19">
        <v>9992</v>
      </c>
      <c r="F33" s="20">
        <f t="shared" si="0"/>
        <v>9.2929292929292938E-3</v>
      </c>
    </row>
    <row r="34" spans="1:6" ht="10.199999999999999" x14ac:dyDescent="0.2">
      <c r="A34" s="14">
        <v>27</v>
      </c>
      <c r="B34" s="18" t="s">
        <v>57</v>
      </c>
      <c r="C34" s="52"/>
      <c r="D34" s="19">
        <v>9790</v>
      </c>
      <c r="E34" s="19">
        <v>9798</v>
      </c>
      <c r="F34" s="20">
        <f t="shared" si="0"/>
        <v>8.1716036772216548E-4</v>
      </c>
    </row>
    <row r="35" spans="1:6" ht="10.199999999999999" x14ac:dyDescent="0.2">
      <c r="A35" s="14">
        <v>28</v>
      </c>
      <c r="B35" s="18" t="s">
        <v>21</v>
      </c>
      <c r="C35" s="52"/>
      <c r="D35" s="19">
        <v>9310</v>
      </c>
      <c r="E35" s="19">
        <v>9763</v>
      </c>
      <c r="F35" s="20">
        <f t="shared" si="0"/>
        <v>4.8657357679914068E-2</v>
      </c>
    </row>
    <row r="36" spans="1:6" ht="10.199999999999999" x14ac:dyDescent="0.2">
      <c r="A36" s="14">
        <v>29</v>
      </c>
      <c r="B36" s="18" t="s">
        <v>58</v>
      </c>
      <c r="C36" s="52"/>
      <c r="D36" s="19">
        <v>9257.48</v>
      </c>
      <c r="E36" s="19">
        <v>9415</v>
      </c>
      <c r="F36" s="20">
        <f t="shared" si="0"/>
        <v>1.701542968496831E-2</v>
      </c>
    </row>
    <row r="37" spans="1:6" ht="10.199999999999999" x14ac:dyDescent="0.2">
      <c r="A37" s="14">
        <v>30</v>
      </c>
      <c r="B37" s="18" t="s">
        <v>18</v>
      </c>
      <c r="C37" s="52"/>
      <c r="D37" s="19">
        <v>8649</v>
      </c>
      <c r="E37" s="19">
        <v>9314</v>
      </c>
      <c r="F37" s="20">
        <f t="shared" si="0"/>
        <v>7.6887501445253789E-2</v>
      </c>
    </row>
    <row r="38" spans="1:6" ht="10.199999999999999" x14ac:dyDescent="0.2">
      <c r="A38" s="14">
        <v>31</v>
      </c>
      <c r="B38" s="18" t="s">
        <v>3</v>
      </c>
      <c r="C38" s="52"/>
      <c r="D38" s="19">
        <v>8908</v>
      </c>
      <c r="E38" s="19">
        <v>9162</v>
      </c>
      <c r="F38" s="20">
        <f t="shared" si="0"/>
        <v>2.85136955545577E-2</v>
      </c>
    </row>
    <row r="39" spans="1:6" ht="10.199999999999999" x14ac:dyDescent="0.2">
      <c r="A39" s="14">
        <v>32</v>
      </c>
      <c r="B39" s="22" t="s">
        <v>32</v>
      </c>
      <c r="C39" s="53"/>
      <c r="D39" s="19">
        <v>8047</v>
      </c>
      <c r="E39" s="19">
        <v>8585</v>
      </c>
      <c r="F39" s="20">
        <f t="shared" si="0"/>
        <v>6.6857213868522433E-2</v>
      </c>
    </row>
    <row r="40" spans="1:6" ht="10.199999999999999" x14ac:dyDescent="0.2">
      <c r="A40" s="14">
        <v>33</v>
      </c>
      <c r="B40" s="18" t="s">
        <v>2</v>
      </c>
      <c r="C40" s="52"/>
      <c r="D40" s="19">
        <v>8506</v>
      </c>
      <c r="E40" s="19">
        <v>8506</v>
      </c>
      <c r="F40" s="20">
        <f t="shared" si="0"/>
        <v>0</v>
      </c>
    </row>
    <row r="41" spans="1:6" ht="10.199999999999999" x14ac:dyDescent="0.2">
      <c r="A41" s="14">
        <v>34</v>
      </c>
      <c r="B41" s="18" t="s">
        <v>59</v>
      </c>
      <c r="C41" s="52"/>
      <c r="D41" s="19">
        <v>7989</v>
      </c>
      <c r="E41" s="19">
        <v>8426</v>
      </c>
      <c r="F41" s="20">
        <f t="shared" si="0"/>
        <v>5.4700212792589811E-2</v>
      </c>
    </row>
    <row r="42" spans="1:6" ht="10.199999999999999" x14ac:dyDescent="0.2">
      <c r="A42" s="14">
        <v>35</v>
      </c>
      <c r="B42" s="18" t="s">
        <v>60</v>
      </c>
      <c r="C42" s="52"/>
      <c r="D42" s="19">
        <v>7693</v>
      </c>
      <c r="E42" s="19">
        <v>8340</v>
      </c>
      <c r="F42" s="20">
        <f t="shared" si="0"/>
        <v>8.4102430781229684E-2</v>
      </c>
    </row>
    <row r="43" spans="1:6" ht="10.199999999999999" x14ac:dyDescent="0.2">
      <c r="A43" s="14">
        <v>36</v>
      </c>
      <c r="B43" s="22" t="s">
        <v>16</v>
      </c>
      <c r="C43" s="53"/>
      <c r="D43" s="19">
        <v>8138</v>
      </c>
      <c r="E43" s="19">
        <v>8322</v>
      </c>
      <c r="F43" s="20">
        <f t="shared" si="0"/>
        <v>2.2609977881543376E-2</v>
      </c>
    </row>
    <row r="44" spans="1:6" ht="10.199999999999999" x14ac:dyDescent="0.2">
      <c r="A44" s="14">
        <v>37</v>
      </c>
      <c r="B44" s="18" t="s">
        <v>61</v>
      </c>
      <c r="C44" s="52"/>
      <c r="D44" s="19">
        <v>7787.56</v>
      </c>
      <c r="E44" s="19">
        <v>8206</v>
      </c>
      <c r="F44" s="20">
        <f t="shared" si="0"/>
        <v>5.3731849257020119E-2</v>
      </c>
    </row>
    <row r="45" spans="1:6" ht="10.199999999999999" x14ac:dyDescent="0.2">
      <c r="A45" s="14">
        <v>38</v>
      </c>
      <c r="B45" s="18" t="s">
        <v>62</v>
      </c>
      <c r="C45" s="52"/>
      <c r="D45" s="19">
        <v>8057</v>
      </c>
      <c r="E45" s="19">
        <v>8061</v>
      </c>
      <c r="F45" s="20">
        <f t="shared" si="0"/>
        <v>4.9646270323941909E-4</v>
      </c>
    </row>
    <row r="46" spans="1:6" ht="10.199999999999999" x14ac:dyDescent="0.2">
      <c r="A46" s="14">
        <v>39</v>
      </c>
      <c r="B46" s="18" t="s">
        <v>63</v>
      </c>
      <c r="C46" s="52"/>
      <c r="D46" s="19">
        <v>7559.5</v>
      </c>
      <c r="E46" s="19">
        <v>7995</v>
      </c>
      <c r="F46" s="20">
        <f t="shared" si="0"/>
        <v>5.7609630266552019E-2</v>
      </c>
    </row>
    <row r="47" spans="1:6" ht="10.199999999999999" x14ac:dyDescent="0.2">
      <c r="A47" s="14">
        <v>40</v>
      </c>
      <c r="B47" s="18" t="s">
        <v>15</v>
      </c>
      <c r="C47" s="52"/>
      <c r="D47" s="19">
        <v>7897</v>
      </c>
      <c r="E47" s="19">
        <v>7975</v>
      </c>
      <c r="F47" s="20">
        <f t="shared" si="0"/>
        <v>9.8771685450170944E-3</v>
      </c>
    </row>
    <row r="48" spans="1:6" ht="10.199999999999999" x14ac:dyDescent="0.2">
      <c r="A48" s="14">
        <v>41</v>
      </c>
      <c r="B48" s="18" t="s">
        <v>33</v>
      </c>
      <c r="C48" s="52"/>
      <c r="D48" s="19">
        <v>7726</v>
      </c>
      <c r="E48" s="19">
        <v>7726</v>
      </c>
      <c r="F48" s="20">
        <f t="shared" si="0"/>
        <v>0</v>
      </c>
    </row>
    <row r="49" spans="1:6" ht="10.199999999999999" x14ac:dyDescent="0.2">
      <c r="A49" s="14">
        <v>42</v>
      </c>
      <c r="B49" s="18" t="s">
        <v>17</v>
      </c>
      <c r="C49" s="52"/>
      <c r="D49" s="19">
        <v>7139</v>
      </c>
      <c r="E49" s="19">
        <v>7457</v>
      </c>
      <c r="F49" s="20">
        <f t="shared" si="0"/>
        <v>4.4544053789046086E-2</v>
      </c>
    </row>
    <row r="50" spans="1:6" ht="10.199999999999999" x14ac:dyDescent="0.2">
      <c r="A50" s="14">
        <v>43</v>
      </c>
      <c r="B50" s="18" t="s">
        <v>29</v>
      </c>
      <c r="C50" s="52"/>
      <c r="D50" s="19">
        <v>6705</v>
      </c>
      <c r="E50" s="19">
        <v>6752</v>
      </c>
      <c r="F50" s="20">
        <f t="shared" si="0"/>
        <v>7.0096942580164055E-3</v>
      </c>
    </row>
    <row r="51" spans="1:6" ht="10.199999999999999" x14ac:dyDescent="0.2">
      <c r="A51" s="14">
        <v>44</v>
      </c>
      <c r="B51" s="22" t="s">
        <v>64</v>
      </c>
      <c r="C51" s="53"/>
      <c r="D51" s="19">
        <v>6603</v>
      </c>
      <c r="E51" s="19">
        <v>6653</v>
      </c>
      <c r="F51" s="20">
        <f t="shared" si="0"/>
        <v>7.5723156141147959E-3</v>
      </c>
    </row>
    <row r="52" spans="1:6" ht="10.199999999999999" x14ac:dyDescent="0.2">
      <c r="A52" s="14">
        <v>45</v>
      </c>
      <c r="B52" s="25" t="s">
        <v>12</v>
      </c>
      <c r="C52" s="54"/>
      <c r="D52" s="19">
        <v>6212</v>
      </c>
      <c r="E52" s="19">
        <v>6524</v>
      </c>
      <c r="F52" s="20">
        <f t="shared" si="0"/>
        <v>5.0225370251126854E-2</v>
      </c>
    </row>
    <row r="53" spans="1:6" ht="10.199999999999999" x14ac:dyDescent="0.2">
      <c r="A53" s="14">
        <v>46</v>
      </c>
      <c r="B53" s="18" t="s">
        <v>14</v>
      </c>
      <c r="C53" s="52"/>
      <c r="D53" s="19">
        <v>6049.44</v>
      </c>
      <c r="E53" s="19">
        <v>6447</v>
      </c>
      <c r="F53" s="20">
        <f t="shared" si="0"/>
        <v>6.5718479727049181E-2</v>
      </c>
    </row>
    <row r="54" spans="1:6" ht="10.199999999999999" x14ac:dyDescent="0.2">
      <c r="A54" s="14">
        <v>47</v>
      </c>
      <c r="B54" s="18" t="s">
        <v>65</v>
      </c>
      <c r="C54" s="52"/>
      <c r="D54" s="19">
        <v>6143</v>
      </c>
      <c r="E54" s="19">
        <v>6270</v>
      </c>
      <c r="F54" s="20">
        <f t="shared" si="0"/>
        <v>2.0673937815399644E-2</v>
      </c>
    </row>
    <row r="55" spans="1:6" ht="10.199999999999999" x14ac:dyDescent="0.2">
      <c r="A55" s="14">
        <v>48</v>
      </c>
      <c r="B55" s="18" t="s">
        <v>13</v>
      </c>
      <c r="C55" s="52"/>
      <c r="D55" s="19">
        <v>6040</v>
      </c>
      <c r="E55" s="19">
        <v>6220</v>
      </c>
      <c r="F55" s="20">
        <f t="shared" si="0"/>
        <v>2.9801324503311258E-2</v>
      </c>
    </row>
    <row r="56" spans="1:6" ht="10.199999999999999" x14ac:dyDescent="0.2">
      <c r="A56" s="14">
        <v>49</v>
      </c>
      <c r="B56" s="18" t="s">
        <v>11</v>
      </c>
      <c r="C56" s="52"/>
      <c r="D56" s="19">
        <v>5931</v>
      </c>
      <c r="E56" s="19">
        <v>6185</v>
      </c>
      <c r="F56" s="20">
        <f t="shared" si="0"/>
        <v>4.2825830382734784E-2</v>
      </c>
    </row>
    <row r="57" spans="1:6" ht="10.199999999999999" x14ac:dyDescent="0.2">
      <c r="A57" s="14">
        <v>50</v>
      </c>
      <c r="B57" s="18" t="s">
        <v>4</v>
      </c>
      <c r="C57" s="52"/>
      <c r="D57" s="19">
        <v>5984.7</v>
      </c>
      <c r="E57" s="19">
        <v>6045</v>
      </c>
      <c r="F57" s="20">
        <f t="shared" si="0"/>
        <v>1.0075693017193875E-2</v>
      </c>
    </row>
    <row r="58" spans="1:6" ht="10.199999999999999" x14ac:dyDescent="0.2">
      <c r="A58" s="14">
        <v>51</v>
      </c>
      <c r="B58" s="26" t="s">
        <v>10</v>
      </c>
      <c r="C58" s="61" t="s">
        <v>0</v>
      </c>
      <c r="D58" s="27">
        <v>4277.88</v>
      </c>
      <c r="E58" s="27">
        <v>4404.38</v>
      </c>
      <c r="F58" s="28">
        <f t="shared" si="0"/>
        <v>2.9570721946384656E-2</v>
      </c>
    </row>
    <row r="59" spans="1:6" ht="9" customHeight="1" x14ac:dyDescent="0.25">
      <c r="B59" s="29"/>
      <c r="C59" s="57"/>
      <c r="D59" s="30"/>
      <c r="E59" s="30"/>
      <c r="F59" s="31"/>
    </row>
    <row r="60" spans="1:6" ht="12" x14ac:dyDescent="0.25">
      <c r="B60" s="32" t="s">
        <v>9</v>
      </c>
      <c r="C60" s="58"/>
      <c r="D60" s="33">
        <f>AVERAGE(D8:D57)</f>
        <v>9921.2286000000004</v>
      </c>
      <c r="E60" s="33">
        <f>AVERAGE(E8:E57)</f>
        <v>10165.4</v>
      </c>
      <c r="F60" s="34">
        <f>(E60-D60)/D60</f>
        <v>2.4611004326621326E-2</v>
      </c>
    </row>
    <row r="61" spans="1:6" ht="12" x14ac:dyDescent="0.25">
      <c r="B61" s="48" t="s">
        <v>72</v>
      </c>
      <c r="C61" s="58">
        <f>COUNTA(C8:C58)</f>
        <v>7</v>
      </c>
      <c r="D61" s="49">
        <f>AVERAGEIFS(D8:D58,C8:C58,"&lt;&gt;X")</f>
        <v>9439.8468181818189</v>
      </c>
      <c r="E61" s="49">
        <f>AVERAGEIFS(E8:E58,C8:C58,"&lt;&gt;X")</f>
        <v>9702.863636363636</v>
      </c>
      <c r="F61" s="34">
        <f>(E61-D61)/D61</f>
        <v>2.7862403198665044E-2</v>
      </c>
    </row>
    <row r="62" spans="1:6" ht="9" customHeight="1" x14ac:dyDescent="0.25">
      <c r="B62" s="35"/>
      <c r="C62" s="59"/>
      <c r="D62" s="36"/>
      <c r="E62" s="36"/>
      <c r="F62" s="37"/>
    </row>
    <row r="63" spans="1:6" ht="4.2" customHeight="1" x14ac:dyDescent="0.2">
      <c r="B63" s="38"/>
      <c r="C63" s="38"/>
      <c r="D63" s="39"/>
      <c r="E63" s="39"/>
      <c r="F63" s="39"/>
    </row>
    <row r="64" spans="1:6" ht="10.199999999999999" x14ac:dyDescent="0.2">
      <c r="B64" s="38" t="s">
        <v>66</v>
      </c>
      <c r="C64" s="38"/>
      <c r="D64" s="39"/>
      <c r="E64" s="39"/>
      <c r="F64" s="39"/>
    </row>
    <row r="65" spans="1:6" ht="10.199999999999999" x14ac:dyDescent="0.2">
      <c r="B65" s="38" t="s">
        <v>67</v>
      </c>
      <c r="C65" s="38"/>
      <c r="D65" s="40"/>
      <c r="E65" s="40"/>
      <c r="F65" s="40" t="s">
        <v>8</v>
      </c>
    </row>
    <row r="66" spans="1:6" ht="10.199999999999999" x14ac:dyDescent="0.2">
      <c r="B66" s="38"/>
      <c r="C66" s="38"/>
      <c r="D66" s="40"/>
      <c r="E66" s="40"/>
      <c r="F66" s="40" t="s">
        <v>7</v>
      </c>
    </row>
    <row r="67" spans="1:6" ht="10.199999999999999" x14ac:dyDescent="0.2">
      <c r="B67" s="41" t="s">
        <v>6</v>
      </c>
      <c r="C67" s="41"/>
      <c r="D67" s="42"/>
      <c r="E67" s="42"/>
      <c r="F67" s="42">
        <v>41610</v>
      </c>
    </row>
    <row r="68" spans="1:6" ht="10.199999999999999" x14ac:dyDescent="0.2">
      <c r="B68" s="38"/>
      <c r="C68" s="38"/>
      <c r="D68" s="40"/>
      <c r="E68" s="40"/>
      <c r="F68" s="40"/>
    </row>
    <row r="69" spans="1:6" ht="15.6" x14ac:dyDescent="0.3">
      <c r="B69" s="2" t="s">
        <v>68</v>
      </c>
      <c r="C69" s="2"/>
      <c r="D69" s="3"/>
      <c r="E69" s="3"/>
      <c r="F69" s="3"/>
    </row>
    <row r="70" spans="1:6" ht="15.6" x14ac:dyDescent="0.3">
      <c r="B70" s="2" t="s">
        <v>35</v>
      </c>
      <c r="C70" s="2"/>
      <c r="D70" s="3"/>
      <c r="E70" s="3"/>
      <c r="F70" s="3"/>
    </row>
    <row r="71" spans="1:6" ht="10.199999999999999" x14ac:dyDescent="0.2">
      <c r="B71" s="4"/>
      <c r="C71" s="4"/>
    </row>
    <row r="72" spans="1:6" ht="12" x14ac:dyDescent="0.25">
      <c r="B72" s="5" t="s">
        <v>25</v>
      </c>
      <c r="C72" s="5"/>
    </row>
    <row r="73" spans="1:6" ht="13.2" x14ac:dyDescent="0.25">
      <c r="B73" s="6"/>
      <c r="C73" s="50"/>
      <c r="D73" s="7"/>
      <c r="E73" s="7"/>
      <c r="F73" s="8" t="s">
        <v>24</v>
      </c>
    </row>
    <row r="74" spans="1:6" ht="13.2" x14ac:dyDescent="0.25">
      <c r="B74" s="9" t="s">
        <v>71</v>
      </c>
      <c r="C74" s="55" t="s">
        <v>70</v>
      </c>
      <c r="D74" s="10" t="s">
        <v>27</v>
      </c>
      <c r="E74" s="10" t="s">
        <v>26</v>
      </c>
      <c r="F74" s="11" t="s">
        <v>23</v>
      </c>
    </row>
    <row r="75" spans="1:6" ht="13.2" x14ac:dyDescent="0.25">
      <c r="B75" s="12" t="s">
        <v>36</v>
      </c>
      <c r="C75" s="56" t="s">
        <v>69</v>
      </c>
      <c r="D75" s="13"/>
      <c r="E75" s="13"/>
      <c r="F75" s="13" t="s">
        <v>22</v>
      </c>
    </row>
    <row r="76" spans="1:6" ht="10.199999999999999" x14ac:dyDescent="0.2">
      <c r="A76" s="14">
        <v>1</v>
      </c>
      <c r="B76" s="43" t="s">
        <v>45</v>
      </c>
      <c r="C76" s="60"/>
      <c r="D76" s="44">
        <v>39122</v>
      </c>
      <c r="E76" s="44">
        <v>40392</v>
      </c>
      <c r="F76" s="17">
        <f t="shared" ref="F76:F126" si="1">(E76-D76)/D76</f>
        <v>3.2462553039210675E-2</v>
      </c>
    </row>
    <row r="77" spans="1:6" ht="10.199999999999999" x14ac:dyDescent="0.2">
      <c r="A77" s="14">
        <v>2</v>
      </c>
      <c r="B77" s="18" t="s">
        <v>48</v>
      </c>
      <c r="C77" s="18"/>
      <c r="D77" s="45">
        <v>38228</v>
      </c>
      <c r="E77" s="45">
        <v>40054</v>
      </c>
      <c r="F77" s="20">
        <f t="shared" si="1"/>
        <v>4.7766035366746888E-2</v>
      </c>
    </row>
    <row r="78" spans="1:6" ht="10.199999999999999" x14ac:dyDescent="0.2">
      <c r="A78" s="14">
        <v>3</v>
      </c>
      <c r="B78" s="18" t="s">
        <v>39</v>
      </c>
      <c r="C78" s="18" t="s">
        <v>0</v>
      </c>
      <c r="D78" s="45">
        <v>37104</v>
      </c>
      <c r="E78" s="45">
        <f>37386+180</f>
        <v>37566</v>
      </c>
      <c r="F78" s="20">
        <f t="shared" si="1"/>
        <v>1.2451487710219922E-2</v>
      </c>
    </row>
    <row r="79" spans="1:6" ht="10.199999999999999" x14ac:dyDescent="0.2">
      <c r="A79" s="14">
        <v>4</v>
      </c>
      <c r="B79" s="18" t="s">
        <v>40</v>
      </c>
      <c r="C79" s="18" t="s">
        <v>0</v>
      </c>
      <c r="D79" s="45">
        <v>36755</v>
      </c>
      <c r="E79" s="45">
        <v>36774</v>
      </c>
      <c r="F79" s="20">
        <f t="shared" si="1"/>
        <v>5.1693647122840435E-4</v>
      </c>
    </row>
    <row r="80" spans="1:6" ht="10.199999999999999" x14ac:dyDescent="0.2">
      <c r="A80" s="14">
        <v>5</v>
      </c>
      <c r="B80" s="18" t="s">
        <v>41</v>
      </c>
      <c r="C80" s="18" t="s">
        <v>0</v>
      </c>
      <c r="D80" s="45">
        <v>36538.17</v>
      </c>
      <c r="E80" s="45">
        <v>36624</v>
      </c>
      <c r="F80" s="20">
        <f t="shared" si="1"/>
        <v>2.3490503218963005E-3</v>
      </c>
    </row>
    <row r="81" spans="1:6" ht="10.199999999999999" x14ac:dyDescent="0.2">
      <c r="A81" s="14">
        <v>6</v>
      </c>
      <c r="B81" s="18" t="s">
        <v>44</v>
      </c>
      <c r="C81" s="18" t="s">
        <v>0</v>
      </c>
      <c r="D81" s="45">
        <v>36257</v>
      </c>
      <c r="E81" s="45">
        <v>36331</v>
      </c>
      <c r="F81" s="20">
        <f t="shared" si="1"/>
        <v>2.0409851890669387E-3</v>
      </c>
    </row>
    <row r="82" spans="1:6" ht="10.199999999999999" x14ac:dyDescent="0.2">
      <c r="A82" s="14">
        <v>7</v>
      </c>
      <c r="B82" s="18" t="s">
        <v>31</v>
      </c>
      <c r="C82" s="18" t="s">
        <v>0</v>
      </c>
      <c r="D82" s="45">
        <v>35752</v>
      </c>
      <c r="E82" s="45">
        <v>35742</v>
      </c>
      <c r="F82" s="20">
        <f t="shared" si="1"/>
        <v>-2.7970463190870443E-4</v>
      </c>
    </row>
    <row r="83" spans="1:6" ht="10.199999999999999" x14ac:dyDescent="0.2">
      <c r="A83" s="14">
        <v>8</v>
      </c>
      <c r="B83" s="22" t="s">
        <v>47</v>
      </c>
      <c r="C83" s="22" t="s">
        <v>0</v>
      </c>
      <c r="D83" s="45">
        <v>35570</v>
      </c>
      <c r="E83" s="45">
        <v>35575</v>
      </c>
      <c r="F83" s="20">
        <f t="shared" si="1"/>
        <v>1.4056789429294349E-4</v>
      </c>
    </row>
    <row r="84" spans="1:6" ht="10.199999999999999" x14ac:dyDescent="0.2">
      <c r="A84" s="14">
        <v>9</v>
      </c>
      <c r="B84" s="18" t="s">
        <v>57</v>
      </c>
      <c r="C84" s="18"/>
      <c r="D84" s="45">
        <v>33128</v>
      </c>
      <c r="E84" s="45">
        <v>33842</v>
      </c>
      <c r="F84" s="20">
        <f t="shared" si="1"/>
        <v>2.1552765032600819E-2</v>
      </c>
    </row>
    <row r="85" spans="1:6" ht="10.199999999999999" x14ac:dyDescent="0.2">
      <c r="A85" s="14">
        <v>10</v>
      </c>
      <c r="B85" s="18" t="s">
        <v>46</v>
      </c>
      <c r="C85" s="18"/>
      <c r="D85" s="45">
        <v>32580</v>
      </c>
      <c r="E85" s="45">
        <v>33750</v>
      </c>
      <c r="F85" s="20">
        <f t="shared" si="1"/>
        <v>3.591160220994475E-2</v>
      </c>
    </row>
    <row r="86" spans="1:6" ht="10.199999999999999" x14ac:dyDescent="0.2">
      <c r="A86" s="14">
        <v>11</v>
      </c>
      <c r="B86" s="18" t="s">
        <v>1</v>
      </c>
      <c r="C86" s="18"/>
      <c r="D86" s="45">
        <v>31483</v>
      </c>
      <c r="E86" s="45">
        <v>32350</v>
      </c>
      <c r="F86" s="20">
        <f t="shared" si="1"/>
        <v>2.7538671664072673E-2</v>
      </c>
    </row>
    <row r="87" spans="1:6" ht="10.199999999999999" x14ac:dyDescent="0.2">
      <c r="A87" s="14">
        <v>12</v>
      </c>
      <c r="B87" s="18" t="s">
        <v>53</v>
      </c>
      <c r="C87" s="18"/>
      <c r="D87" s="45">
        <v>31378</v>
      </c>
      <c r="E87" s="45">
        <v>32124</v>
      </c>
      <c r="F87" s="20">
        <f t="shared" si="1"/>
        <v>2.3774619159920962E-2</v>
      </c>
    </row>
    <row r="88" spans="1:6" ht="10.199999999999999" x14ac:dyDescent="0.2">
      <c r="A88" s="14">
        <v>13</v>
      </c>
      <c r="B88" s="18" t="s">
        <v>5</v>
      </c>
      <c r="C88" s="18"/>
      <c r="D88" s="45">
        <v>29938</v>
      </c>
      <c r="E88" s="45">
        <v>31971</v>
      </c>
      <c r="F88" s="20">
        <f t="shared" si="1"/>
        <v>6.7907007816153386E-2</v>
      </c>
    </row>
    <row r="89" spans="1:6" ht="10.199999999999999" x14ac:dyDescent="0.2">
      <c r="A89" s="14">
        <v>14</v>
      </c>
      <c r="B89" s="18" t="s">
        <v>60</v>
      </c>
      <c r="C89" s="18"/>
      <c r="D89" s="45">
        <v>28442</v>
      </c>
      <c r="E89" s="45">
        <v>30122</v>
      </c>
      <c r="F89" s="20">
        <f t="shared" si="1"/>
        <v>5.9067576119822794E-2</v>
      </c>
    </row>
    <row r="90" spans="1:6" ht="10.199999999999999" x14ac:dyDescent="0.2">
      <c r="A90" s="14">
        <v>15</v>
      </c>
      <c r="B90" s="18" t="s">
        <v>51</v>
      </c>
      <c r="C90" s="18"/>
      <c r="D90" s="45">
        <v>29402</v>
      </c>
      <c r="E90" s="45">
        <v>29954</v>
      </c>
      <c r="F90" s="20">
        <f t="shared" si="1"/>
        <v>1.8774233045371062E-2</v>
      </c>
    </row>
    <row r="91" spans="1:6" ht="10.199999999999999" x14ac:dyDescent="0.2">
      <c r="A91" s="14">
        <v>16</v>
      </c>
      <c r="B91" s="18" t="s">
        <v>21</v>
      </c>
      <c r="C91" s="18"/>
      <c r="D91" s="45">
        <v>28660</v>
      </c>
      <c r="E91" s="45">
        <v>29788</v>
      </c>
      <c r="F91" s="20">
        <f t="shared" si="1"/>
        <v>3.9357990230286112E-2</v>
      </c>
    </row>
    <row r="92" spans="1:6" ht="10.199999999999999" x14ac:dyDescent="0.2">
      <c r="A92" s="14">
        <v>17</v>
      </c>
      <c r="B92" s="18" t="s">
        <v>38</v>
      </c>
      <c r="C92" s="18"/>
      <c r="D92" s="45">
        <v>29102</v>
      </c>
      <c r="E92" s="45">
        <v>29640</v>
      </c>
      <c r="F92" s="20">
        <f t="shared" si="1"/>
        <v>1.8486701944883513E-2</v>
      </c>
    </row>
    <row r="93" spans="1:6" ht="10.199999999999999" x14ac:dyDescent="0.2">
      <c r="A93" s="14">
        <v>18</v>
      </c>
      <c r="B93" s="18" t="s">
        <v>37</v>
      </c>
      <c r="C93" s="18"/>
      <c r="D93" s="45">
        <v>28746</v>
      </c>
      <c r="E93" s="45">
        <v>29566</v>
      </c>
      <c r="F93" s="20">
        <f t="shared" si="1"/>
        <v>2.8525707924580812E-2</v>
      </c>
    </row>
    <row r="94" spans="1:6" ht="10.199999999999999" x14ac:dyDescent="0.2">
      <c r="A94" s="14">
        <v>19</v>
      </c>
      <c r="B94" s="18" t="s">
        <v>56</v>
      </c>
      <c r="C94" s="18"/>
      <c r="D94" s="45">
        <v>28702</v>
      </c>
      <c r="E94" s="45">
        <v>28794</v>
      </c>
      <c r="F94" s="20">
        <f t="shared" si="1"/>
        <v>3.2053515434464497E-3</v>
      </c>
    </row>
    <row r="95" spans="1:6" ht="10.199999999999999" x14ac:dyDescent="0.2">
      <c r="A95" s="14">
        <v>20</v>
      </c>
      <c r="B95" s="18" t="s">
        <v>65</v>
      </c>
      <c r="C95" s="18"/>
      <c r="D95" s="45">
        <v>28420</v>
      </c>
      <c r="E95" s="45">
        <v>28548</v>
      </c>
      <c r="F95" s="20">
        <f t="shared" si="1"/>
        <v>4.5038705137227302E-3</v>
      </c>
    </row>
    <row r="96" spans="1:6" ht="10.199999999999999" x14ac:dyDescent="0.2">
      <c r="A96" s="14">
        <v>21</v>
      </c>
      <c r="B96" s="18" t="s">
        <v>3</v>
      </c>
      <c r="C96" s="18"/>
      <c r="D96" s="45">
        <v>27288</v>
      </c>
      <c r="E96" s="45">
        <v>28348</v>
      </c>
      <c r="F96" s="20">
        <f t="shared" si="1"/>
        <v>3.8844913515098209E-2</v>
      </c>
    </row>
    <row r="97" spans="1:6" ht="10.199999999999999" x14ac:dyDescent="0.2">
      <c r="A97" s="14">
        <v>22</v>
      </c>
      <c r="B97" s="18" t="s">
        <v>49</v>
      </c>
      <c r="C97" s="18"/>
      <c r="D97" s="45">
        <v>28016</v>
      </c>
      <c r="E97" s="45">
        <v>28016</v>
      </c>
      <c r="F97" s="20">
        <f t="shared" si="1"/>
        <v>0</v>
      </c>
    </row>
    <row r="98" spans="1:6" ht="10.199999999999999" x14ac:dyDescent="0.2">
      <c r="A98" s="14">
        <v>23</v>
      </c>
      <c r="B98" s="18" t="s">
        <v>43</v>
      </c>
      <c r="C98" s="18"/>
      <c r="D98" s="45">
        <v>26393</v>
      </c>
      <c r="E98" s="45">
        <v>27523</v>
      </c>
      <c r="F98" s="20">
        <f t="shared" si="1"/>
        <v>4.2814382601447355E-2</v>
      </c>
    </row>
    <row r="99" spans="1:6" ht="10.199999999999999" x14ac:dyDescent="0.2">
      <c r="A99" s="14">
        <v>24</v>
      </c>
      <c r="B99" s="18" t="s">
        <v>50</v>
      </c>
      <c r="C99" s="52"/>
      <c r="D99" s="19">
        <v>25915</v>
      </c>
      <c r="E99" s="19">
        <v>27211</v>
      </c>
      <c r="F99" s="20">
        <f t="shared" si="1"/>
        <v>5.0009646922631677E-2</v>
      </c>
    </row>
    <row r="100" spans="1:6" ht="10.199999999999999" x14ac:dyDescent="0.2">
      <c r="A100" s="14">
        <v>25</v>
      </c>
      <c r="B100" s="18" t="s">
        <v>20</v>
      </c>
      <c r="C100" s="18"/>
      <c r="D100" s="45">
        <v>26265.58</v>
      </c>
      <c r="E100" s="45">
        <v>27108</v>
      </c>
      <c r="F100" s="20">
        <f t="shared" si="1"/>
        <v>3.2073154295469516E-2</v>
      </c>
    </row>
    <row r="101" spans="1:6" ht="10.199999999999999" x14ac:dyDescent="0.2">
      <c r="A101" s="14">
        <v>26</v>
      </c>
      <c r="B101" s="18" t="s">
        <v>62</v>
      </c>
      <c r="C101" s="18"/>
      <c r="D101" s="45">
        <v>26279</v>
      </c>
      <c r="E101" s="45">
        <v>26931</v>
      </c>
      <c r="F101" s="20">
        <f t="shared" si="1"/>
        <v>2.4810685338102666E-2</v>
      </c>
    </row>
    <row r="102" spans="1:6" ht="10.199999999999999" x14ac:dyDescent="0.2">
      <c r="A102" s="14">
        <v>27</v>
      </c>
      <c r="B102" s="18" t="s">
        <v>52</v>
      </c>
      <c r="C102" s="18"/>
      <c r="D102" s="45">
        <v>26634</v>
      </c>
      <c r="E102" s="45">
        <v>26653</v>
      </c>
      <c r="F102" s="20">
        <f t="shared" si="1"/>
        <v>7.1337388300668318E-4</v>
      </c>
    </row>
    <row r="103" spans="1:6" ht="10.199999999999999" x14ac:dyDescent="0.2">
      <c r="A103" s="14">
        <v>28</v>
      </c>
      <c r="B103" s="18" t="s">
        <v>55</v>
      </c>
      <c r="C103" s="18"/>
      <c r="D103" s="45">
        <v>25445</v>
      </c>
      <c r="E103" s="45">
        <v>25757</v>
      </c>
      <c r="F103" s="20">
        <f t="shared" si="1"/>
        <v>1.2261741010021615E-2</v>
      </c>
    </row>
    <row r="104" spans="1:6" ht="10.199999999999999" customHeight="1" x14ac:dyDescent="0.2">
      <c r="A104" s="14">
        <v>29</v>
      </c>
      <c r="B104" s="18" t="s">
        <v>19</v>
      </c>
      <c r="C104" s="18"/>
      <c r="D104" s="45">
        <v>25382</v>
      </c>
      <c r="E104" s="45">
        <v>25409</v>
      </c>
      <c r="F104" s="20">
        <f t="shared" si="1"/>
        <v>1.0637459617051455E-3</v>
      </c>
    </row>
    <row r="105" spans="1:6" ht="10.199999999999999" x14ac:dyDescent="0.2">
      <c r="A105" s="14">
        <v>30</v>
      </c>
      <c r="B105" s="18" t="s">
        <v>18</v>
      </c>
      <c r="C105" s="18"/>
      <c r="D105" s="45">
        <v>24441</v>
      </c>
      <c r="E105" s="45">
        <v>25167</v>
      </c>
      <c r="F105" s="20">
        <f t="shared" si="1"/>
        <v>2.970418558978765E-2</v>
      </c>
    </row>
    <row r="106" spans="1:6" ht="10.199999999999999" x14ac:dyDescent="0.2">
      <c r="A106" s="14">
        <v>31</v>
      </c>
      <c r="B106" s="25" t="s">
        <v>2</v>
      </c>
      <c r="C106" s="25"/>
      <c r="D106" s="45">
        <v>25036</v>
      </c>
      <c r="E106" s="45">
        <v>25126</v>
      </c>
      <c r="F106" s="20">
        <f t="shared" si="1"/>
        <v>3.5948234542259147E-3</v>
      </c>
    </row>
    <row r="107" spans="1:6" ht="10.199999999999999" x14ac:dyDescent="0.2">
      <c r="A107" s="14">
        <v>32</v>
      </c>
      <c r="B107" s="18" t="s">
        <v>54</v>
      </c>
      <c r="C107" s="18"/>
      <c r="D107" s="45">
        <v>23748</v>
      </c>
      <c r="E107" s="45">
        <v>24873</v>
      </c>
      <c r="F107" s="20">
        <f t="shared" si="1"/>
        <v>4.7372410308236482E-2</v>
      </c>
    </row>
    <row r="108" spans="1:6" ht="10.199999999999999" x14ac:dyDescent="0.2">
      <c r="A108" s="14">
        <v>33</v>
      </c>
      <c r="B108" s="18" t="s">
        <v>58</v>
      </c>
      <c r="C108" s="18"/>
      <c r="D108" s="45">
        <v>23366.480000000003</v>
      </c>
      <c r="E108" s="45">
        <v>23764</v>
      </c>
      <c r="F108" s="20">
        <f t="shared" si="1"/>
        <v>1.7012404093384916E-2</v>
      </c>
    </row>
    <row r="109" spans="1:6" ht="10.199999999999999" x14ac:dyDescent="0.2">
      <c r="A109" s="14">
        <v>34</v>
      </c>
      <c r="B109" s="18" t="s">
        <v>17</v>
      </c>
      <c r="C109" s="18"/>
      <c r="D109" s="45">
        <v>22642</v>
      </c>
      <c r="E109" s="45">
        <v>23736</v>
      </c>
      <c r="F109" s="20">
        <f t="shared" si="1"/>
        <v>4.8317286458793393E-2</v>
      </c>
    </row>
    <row r="110" spans="1:6" ht="10.199999999999999" x14ac:dyDescent="0.2">
      <c r="A110" s="14">
        <v>35</v>
      </c>
      <c r="B110" s="18" t="s">
        <v>30</v>
      </c>
      <c r="C110" s="18"/>
      <c r="D110" s="45">
        <v>22977</v>
      </c>
      <c r="E110" s="45">
        <v>23654</v>
      </c>
      <c r="F110" s="20">
        <f t="shared" si="1"/>
        <v>2.9464246855551202E-2</v>
      </c>
    </row>
    <row r="111" spans="1:6" ht="10.199999999999999" x14ac:dyDescent="0.2">
      <c r="A111" s="14">
        <v>36</v>
      </c>
      <c r="B111" s="22" t="s">
        <v>16</v>
      </c>
      <c r="C111" s="22"/>
      <c r="D111" s="45">
        <v>22322</v>
      </c>
      <c r="E111" s="45">
        <v>23514</v>
      </c>
      <c r="F111" s="20">
        <f t="shared" si="1"/>
        <v>5.3400232954036377E-2</v>
      </c>
    </row>
    <row r="112" spans="1:6" ht="10.199999999999999" x14ac:dyDescent="0.2">
      <c r="A112" s="14">
        <v>37</v>
      </c>
      <c r="B112" s="18" t="s">
        <v>4</v>
      </c>
      <c r="C112" s="18"/>
      <c r="D112" s="45">
        <v>21077.1</v>
      </c>
      <c r="E112" s="45">
        <v>21719</v>
      </c>
      <c r="F112" s="20">
        <f t="shared" si="1"/>
        <v>3.045485384611742E-2</v>
      </c>
    </row>
    <row r="113" spans="1:6" ht="10.199999999999999" x14ac:dyDescent="0.2">
      <c r="A113" s="14">
        <v>38</v>
      </c>
      <c r="B113" s="18" t="s">
        <v>61</v>
      </c>
      <c r="C113" s="18"/>
      <c r="D113" s="45">
        <v>20952.560000000001</v>
      </c>
      <c r="E113" s="45">
        <v>21661</v>
      </c>
      <c r="F113" s="20">
        <f t="shared" si="1"/>
        <v>3.3811620155245879E-2</v>
      </c>
    </row>
    <row r="114" spans="1:6" ht="10.199999999999999" x14ac:dyDescent="0.2">
      <c r="A114" s="14">
        <v>39</v>
      </c>
      <c r="B114" s="22" t="s">
        <v>32</v>
      </c>
      <c r="C114" s="22"/>
      <c r="D114" s="45">
        <v>20146</v>
      </c>
      <c r="E114" s="45">
        <v>21530</v>
      </c>
      <c r="F114" s="20">
        <f t="shared" si="1"/>
        <v>6.8698500943115262E-2</v>
      </c>
    </row>
    <row r="115" spans="1:6" ht="10.199999999999999" x14ac:dyDescent="0.2">
      <c r="A115" s="14">
        <v>40</v>
      </c>
      <c r="B115" s="18" t="s">
        <v>15</v>
      </c>
      <c r="C115" s="18"/>
      <c r="D115" s="45">
        <v>20647</v>
      </c>
      <c r="E115" s="45">
        <v>21302</v>
      </c>
      <c r="F115" s="20">
        <f t="shared" si="1"/>
        <v>3.1723737104664113E-2</v>
      </c>
    </row>
    <row r="116" spans="1:6" ht="10.199999999999999" x14ac:dyDescent="0.2">
      <c r="A116" s="14">
        <v>41</v>
      </c>
      <c r="B116" s="22" t="s">
        <v>29</v>
      </c>
      <c r="C116" s="22"/>
      <c r="D116" s="45">
        <v>20062</v>
      </c>
      <c r="E116" s="45">
        <v>20717</v>
      </c>
      <c r="F116" s="20">
        <f t="shared" si="1"/>
        <v>3.2648788754859936E-2</v>
      </c>
    </row>
    <row r="117" spans="1:6" ht="10.199999999999999" x14ac:dyDescent="0.2">
      <c r="A117" s="14">
        <v>42</v>
      </c>
      <c r="B117" s="18" t="s">
        <v>14</v>
      </c>
      <c r="C117" s="18"/>
      <c r="D117" s="45">
        <v>20688</v>
      </c>
      <c r="E117" s="45">
        <v>20688</v>
      </c>
      <c r="F117" s="20">
        <f t="shared" si="1"/>
        <v>0</v>
      </c>
    </row>
    <row r="118" spans="1:6" ht="10.199999999999999" x14ac:dyDescent="0.2">
      <c r="A118" s="14">
        <v>43</v>
      </c>
      <c r="B118" s="22" t="s">
        <v>64</v>
      </c>
      <c r="C118" s="22"/>
      <c r="D118" s="45">
        <v>20513</v>
      </c>
      <c r="E118" s="45">
        <v>20563</v>
      </c>
      <c r="F118" s="20">
        <f t="shared" si="1"/>
        <v>2.4374786720616193E-3</v>
      </c>
    </row>
    <row r="119" spans="1:6" ht="10.199999999999999" x14ac:dyDescent="0.2">
      <c r="A119" s="14">
        <v>44</v>
      </c>
      <c r="B119" s="18" t="s">
        <v>59</v>
      </c>
      <c r="C119" s="18"/>
      <c r="D119" s="45">
        <v>18609</v>
      </c>
      <c r="E119" s="45">
        <v>20366</v>
      </c>
      <c r="F119" s="20">
        <f t="shared" si="1"/>
        <v>9.4416680101026385E-2</v>
      </c>
    </row>
    <row r="120" spans="1:6" ht="10.199999999999999" x14ac:dyDescent="0.2">
      <c r="A120" s="14">
        <v>45</v>
      </c>
      <c r="B120" s="18" t="s">
        <v>33</v>
      </c>
      <c r="C120" s="18"/>
      <c r="D120" s="45">
        <v>19838</v>
      </c>
      <c r="E120" s="45">
        <v>20278</v>
      </c>
      <c r="F120" s="20">
        <f t="shared" si="1"/>
        <v>2.2179655207178142E-2</v>
      </c>
    </row>
    <row r="121" spans="1:6" ht="10.199999999999999" x14ac:dyDescent="0.2">
      <c r="A121" s="14">
        <v>46</v>
      </c>
      <c r="B121" s="18" t="s">
        <v>63</v>
      </c>
      <c r="C121" s="18"/>
      <c r="D121" s="45">
        <v>18179.5</v>
      </c>
      <c r="E121" s="45">
        <v>19935</v>
      </c>
      <c r="F121" s="20">
        <f t="shared" si="1"/>
        <v>9.6564812013531731E-2</v>
      </c>
    </row>
    <row r="122" spans="1:6" ht="10.199999999999999" x14ac:dyDescent="0.2">
      <c r="A122" s="14">
        <v>47</v>
      </c>
      <c r="B122" s="18" t="s">
        <v>42</v>
      </c>
      <c r="C122" s="52"/>
      <c r="D122" s="19">
        <v>18709</v>
      </c>
      <c r="E122" s="45">
        <v>19805</v>
      </c>
      <c r="F122" s="20">
        <f t="shared" si="1"/>
        <v>5.8581431396654018E-2</v>
      </c>
    </row>
    <row r="123" spans="1:6" ht="10.199999999999999" x14ac:dyDescent="0.2">
      <c r="A123" s="14">
        <v>48</v>
      </c>
      <c r="B123" s="18" t="s">
        <v>13</v>
      </c>
      <c r="C123" s="18"/>
      <c r="D123" s="45">
        <v>19068</v>
      </c>
      <c r="E123" s="45">
        <v>19644</v>
      </c>
      <c r="F123" s="20">
        <f t="shared" si="1"/>
        <v>3.0207677784770296E-2</v>
      </c>
    </row>
    <row r="124" spans="1:6" ht="10.199999999999999" x14ac:dyDescent="0.2">
      <c r="A124" s="14">
        <v>49</v>
      </c>
      <c r="B124" s="25" t="s">
        <v>12</v>
      </c>
      <c r="C124" s="54"/>
      <c r="D124" s="19">
        <v>19000</v>
      </c>
      <c r="E124" s="19">
        <v>19600</v>
      </c>
      <c r="F124" s="20">
        <f t="shared" si="1"/>
        <v>3.1578947368421054E-2</v>
      </c>
    </row>
    <row r="125" spans="1:6" ht="10.199999999999999" x14ac:dyDescent="0.2">
      <c r="A125" s="14">
        <v>50</v>
      </c>
      <c r="B125" s="18" t="s">
        <v>11</v>
      </c>
      <c r="C125" s="18"/>
      <c r="D125" s="45">
        <v>17078</v>
      </c>
      <c r="E125" s="45">
        <v>17888</v>
      </c>
      <c r="F125" s="20">
        <f t="shared" si="1"/>
        <v>4.7429441386579223E-2</v>
      </c>
    </row>
    <row r="126" spans="1:6" ht="10.199999999999999" x14ac:dyDescent="0.2">
      <c r="A126" s="14">
        <v>51</v>
      </c>
      <c r="B126" s="26" t="s">
        <v>10</v>
      </c>
      <c r="C126" s="61" t="s">
        <v>0</v>
      </c>
      <c r="D126" s="46">
        <v>13487.88</v>
      </c>
      <c r="E126" s="46">
        <v>14124.38</v>
      </c>
      <c r="F126" s="47">
        <f t="shared" si="1"/>
        <v>4.7190514743606853E-2</v>
      </c>
    </row>
    <row r="127" spans="1:6" ht="9" customHeight="1" x14ac:dyDescent="0.25">
      <c r="B127" s="29"/>
      <c r="C127" s="57"/>
      <c r="D127" s="30"/>
      <c r="E127" s="30"/>
      <c r="F127" s="31"/>
    </row>
    <row r="128" spans="1:6" ht="12" x14ac:dyDescent="0.25">
      <c r="B128" s="32" t="s">
        <v>9</v>
      </c>
      <c r="C128" s="58"/>
      <c r="D128" s="33">
        <f>AVERAGE(D76:D125)</f>
        <v>26640.487800000003</v>
      </c>
      <c r="E128" s="33">
        <f>AVERAGE(E76:E125)</f>
        <v>27359.86</v>
      </c>
      <c r="F128" s="34">
        <f>(E128-D128)/D128</f>
        <v>2.7002966514749701E-2</v>
      </c>
    </row>
    <row r="129" spans="2:6" ht="12" x14ac:dyDescent="0.25">
      <c r="B129" s="48" t="s">
        <v>72</v>
      </c>
      <c r="C129" s="58">
        <f>COUNTA(C76:C126)</f>
        <v>7</v>
      </c>
      <c r="D129" s="49">
        <f>AVERAGEIFS(D76:D126,C76:C126,"&lt;&gt;X")</f>
        <v>25319.277727272725</v>
      </c>
      <c r="E129" s="49">
        <f>AVERAGEIFS(E76:E126,C76:C126,"&lt;&gt;X")</f>
        <v>26122.295454545456</v>
      </c>
      <c r="F129" s="34">
        <f>(E129-D129)/D129</f>
        <v>3.1715664874901149E-2</v>
      </c>
    </row>
    <row r="130" spans="2:6" ht="9" customHeight="1" x14ac:dyDescent="0.25">
      <c r="B130" s="35"/>
      <c r="C130" s="59"/>
      <c r="D130" s="36"/>
      <c r="E130" s="36"/>
      <c r="F130" s="37"/>
    </row>
    <row r="131" spans="2:6" ht="4.2" customHeight="1" x14ac:dyDescent="0.2">
      <c r="B131" s="38"/>
      <c r="C131" s="38"/>
      <c r="D131" s="39"/>
      <c r="E131" s="39"/>
      <c r="F131" s="39"/>
    </row>
    <row r="132" spans="2:6" ht="10.199999999999999" x14ac:dyDescent="0.2">
      <c r="B132" s="38" t="s">
        <v>66</v>
      </c>
      <c r="C132" s="38"/>
      <c r="D132" s="39"/>
      <c r="E132" s="39"/>
      <c r="F132" s="39"/>
    </row>
    <row r="133" spans="2:6" ht="10.199999999999999" x14ac:dyDescent="0.2">
      <c r="B133" s="38" t="s">
        <v>67</v>
      </c>
      <c r="C133" s="38"/>
      <c r="D133" s="40"/>
      <c r="E133" s="40"/>
      <c r="F133" s="40" t="s">
        <v>8</v>
      </c>
    </row>
    <row r="134" spans="2:6" ht="10.199999999999999" x14ac:dyDescent="0.2">
      <c r="B134" s="38"/>
      <c r="C134" s="38"/>
      <c r="D134" s="40"/>
      <c r="E134" s="40"/>
      <c r="F134" s="40" t="s">
        <v>7</v>
      </c>
    </row>
    <row r="135" spans="2:6" ht="10.199999999999999" x14ac:dyDescent="0.2">
      <c r="B135" s="41" t="s">
        <v>6</v>
      </c>
      <c r="C135" s="41"/>
      <c r="D135" s="42"/>
      <c r="E135" s="42"/>
      <c r="F135" s="42">
        <v>41610</v>
      </c>
    </row>
  </sheetData>
  <printOptions horizontalCentered="1"/>
  <pageMargins left="0.27" right="0.45" top="0.75" bottom="0.28999999999999998" header="0.3" footer="0.3"/>
  <pageSetup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 Public UG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2014-02-06T21:40:42Z</cp:lastPrinted>
  <dcterms:created xsi:type="dcterms:W3CDTF">2013-11-07T16:56:53Z</dcterms:created>
  <dcterms:modified xsi:type="dcterms:W3CDTF">2014-02-06T21:41:09Z</dcterms:modified>
</cp:coreProperties>
</file>