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508" yWindow="-12" windowWidth="11544" windowHeight="10740" tabRatio="601"/>
  </bookViews>
  <sheets>
    <sheet name="MBA" sheetId="27" r:id="rId1"/>
  </sheets>
  <definedNames>
    <definedName name="_Fill" localSheetId="0" hidden="1">#REF!</definedName>
    <definedName name="_Fill" hidden="1">#REF!</definedName>
    <definedName name="COPY" localSheetId="0">#REF!</definedName>
    <definedName name="COPY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NONRES" localSheetId="0">#REF!</definedName>
    <definedName name="NONRES">#REF!</definedName>
    <definedName name="NOTE">#N/A</definedName>
    <definedName name="NR" localSheetId="0">#REF!</definedName>
    <definedName name="NR">#REF!</definedName>
    <definedName name="PERCENT">#N/A</definedName>
    <definedName name="Print_Area_MI" localSheetId="0">#REF!</definedName>
    <definedName name="Print_Area_MI">#REF!</definedName>
    <definedName name="_xlnm.Print_Titles" localSheetId="0">MBA!$1:$7</definedName>
    <definedName name="RES" localSheetId="0">#REF!</definedName>
    <definedName name="RES">#REF!</definedName>
    <definedName name="TrusteeGrad" localSheetId="0">#REF!</definedName>
    <definedName name="TrusteeGrad">#REF!</definedName>
  </definedNames>
  <calcPr calcId="145621"/>
</workbook>
</file>

<file path=xl/calcChain.xml><?xml version="1.0" encoding="utf-8"?>
<calcChain xmlns="http://schemas.openxmlformats.org/spreadsheetml/2006/main">
  <c r="F161" i="27" l="1"/>
  <c r="G161" i="27" s="1"/>
  <c r="E161" i="27"/>
  <c r="C161" i="27"/>
  <c r="B161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D111" i="27" l="1"/>
  <c r="D82" i="27"/>
  <c r="D147" i="27"/>
  <c r="D85" i="27"/>
  <c r="D87" i="27"/>
  <c r="D84" i="27"/>
  <c r="D86" i="27"/>
  <c r="D112" i="27"/>
  <c r="D83" i="27"/>
  <c r="D106" i="27"/>
  <c r="D125" i="27"/>
  <c r="D104" i="27"/>
  <c r="D16" i="27"/>
  <c r="D50" i="27"/>
  <c r="D93" i="27"/>
  <c r="D148" i="27"/>
  <c r="D22" i="27"/>
  <c r="D122" i="27"/>
  <c r="D38" i="27"/>
  <c r="D28" i="27"/>
  <c r="D140" i="27"/>
  <c r="D58" i="27"/>
  <c r="D57" i="27"/>
  <c r="D131" i="27"/>
  <c r="D67" i="27"/>
  <c r="D70" i="27"/>
  <c r="D8" i="27"/>
  <c r="D99" i="27"/>
  <c r="D54" i="27"/>
  <c r="D98" i="27"/>
  <c r="D56" i="27"/>
  <c r="D138" i="27"/>
  <c r="D79" i="27"/>
  <c r="D55" i="27"/>
  <c r="D132" i="27"/>
  <c r="D89" i="27"/>
  <c r="D39" i="27"/>
  <c r="D100" i="27"/>
  <c r="D21" i="27"/>
  <c r="D53" i="27"/>
  <c r="D46" i="27"/>
  <c r="D44" i="27"/>
  <c r="D96" i="27"/>
  <c r="D145" i="27"/>
  <c r="D156" i="27"/>
  <c r="D13" i="27"/>
  <c r="D29" i="27"/>
  <c r="D90" i="27"/>
  <c r="D153" i="27"/>
  <c r="D97" i="27"/>
  <c r="D157" i="27"/>
  <c r="D155" i="27"/>
  <c r="D42" i="27"/>
  <c r="D108" i="27"/>
  <c r="D17" i="27"/>
  <c r="D48" i="27"/>
  <c r="D94" i="27"/>
  <c r="D146" i="27"/>
  <c r="D49" i="27"/>
  <c r="D9" i="27"/>
  <c r="D95" i="27"/>
  <c r="D107" i="27"/>
  <c r="D101" i="27"/>
  <c r="D62" i="27"/>
  <c r="D150" i="27"/>
  <c r="D36" i="27"/>
  <c r="D105" i="27"/>
  <c r="D30" i="27"/>
  <c r="D60" i="27"/>
  <c r="D152" i="27"/>
  <c r="D65" i="27"/>
  <c r="D141" i="27"/>
  <c r="D109" i="27"/>
  <c r="D64" i="27"/>
  <c r="D144" i="27"/>
  <c r="D92" i="27"/>
  <c r="D63" i="27"/>
  <c r="D66" i="27"/>
  <c r="D15" i="27"/>
  <c r="D151" i="27"/>
  <c r="D133" i="27"/>
  <c r="D24" i="27"/>
  <c r="D158" i="27"/>
  <c r="D80" i="27"/>
  <c r="D102" i="27"/>
  <c r="D154" i="27"/>
  <c r="D159" i="27"/>
  <c r="D74" i="27"/>
  <c r="D130" i="27"/>
  <c r="D110" i="27"/>
  <c r="D12" i="27"/>
  <c r="D127" i="27"/>
  <c r="D23" i="27"/>
  <c r="D20" i="27"/>
  <c r="D123" i="27"/>
  <c r="D139" i="27"/>
  <c r="D115" i="27"/>
  <c r="D124" i="27"/>
  <c r="D77" i="27"/>
  <c r="D91" i="27"/>
  <c r="D136" i="27"/>
  <c r="D11" i="27"/>
  <c r="D10" i="27"/>
  <c r="D116" i="27"/>
  <c r="D31" i="27"/>
  <c r="D26" i="27"/>
  <c r="D34" i="27"/>
  <c r="D78" i="27"/>
  <c r="D43" i="27"/>
  <c r="D142" i="27"/>
  <c r="D52" i="27"/>
  <c r="D40" i="27"/>
  <c r="D118" i="27"/>
  <c r="D61" i="27"/>
  <c r="D35" i="27"/>
  <c r="D129" i="27"/>
  <c r="D120" i="27"/>
  <c r="D134" i="27"/>
  <c r="D75" i="27"/>
  <c r="D121" i="27"/>
  <c r="D18" i="27"/>
  <c r="D126" i="27"/>
  <c r="D114" i="27"/>
  <c r="D33" i="27"/>
  <c r="D27" i="27"/>
  <c r="D19" i="27"/>
  <c r="D149" i="27"/>
  <c r="D76" i="27"/>
  <c r="D88" i="27"/>
  <c r="D68" i="27"/>
  <c r="D72" i="27"/>
  <c r="D143" i="27"/>
  <c r="D71" i="27"/>
  <c r="D135" i="27"/>
  <c r="D59" i="27"/>
  <c r="D81" i="27"/>
  <c r="D113" i="27"/>
  <c r="D73" i="27"/>
  <c r="D47" i="27"/>
  <c r="D128" i="27"/>
  <c r="D37" i="27"/>
  <c r="D51" i="27"/>
  <c r="D14" i="27"/>
  <c r="D119" i="27"/>
  <c r="D103" i="27"/>
  <c r="D25" i="27"/>
  <c r="D137" i="27"/>
  <c r="D45" i="27"/>
  <c r="D69" i="27"/>
  <c r="D32" i="27"/>
  <c r="D117" i="27" l="1"/>
  <c r="D41" i="27"/>
  <c r="D161" i="27" l="1"/>
</calcChain>
</file>

<file path=xl/sharedStrings.xml><?xml version="1.0" encoding="utf-8"?>
<sst xmlns="http://schemas.openxmlformats.org/spreadsheetml/2006/main" count="202" uniqueCount="170">
  <si>
    <t xml:space="preserve">Arizona State University </t>
  </si>
  <si>
    <t xml:space="preserve">Auburn University </t>
  </si>
  <si>
    <t xml:space="preserve">Ball State University </t>
  </si>
  <si>
    <t>Bowie State University</t>
  </si>
  <si>
    <t xml:space="preserve">Bowling Green State University </t>
  </si>
  <si>
    <t>Central Michigan University</t>
  </si>
  <si>
    <t xml:space="preserve">Clemson University  </t>
  </si>
  <si>
    <t xml:space="preserve">Cleveland State University   </t>
  </si>
  <si>
    <t xml:space="preserve">College of William and Mary   </t>
  </si>
  <si>
    <t xml:space="preserve">Colorado State University   </t>
  </si>
  <si>
    <t>East Carolina University</t>
  </si>
  <si>
    <t xml:space="preserve">Florida Atlantic University   </t>
  </si>
  <si>
    <t xml:space="preserve">Florida State University   </t>
  </si>
  <si>
    <t xml:space="preserve">George Mason University  </t>
  </si>
  <si>
    <t xml:space="preserve">Georgia Institute of Technology  </t>
  </si>
  <si>
    <t>Georgia Southern University</t>
  </si>
  <si>
    <t xml:space="preserve">Georgia State University </t>
  </si>
  <si>
    <t xml:space="preserve">Idaho State University </t>
  </si>
  <si>
    <t xml:space="preserve">Illinois State University  </t>
  </si>
  <si>
    <t xml:space="preserve">Indiana State University </t>
  </si>
  <si>
    <t>Indiana University</t>
  </si>
  <si>
    <t xml:space="preserve">Indiana University - Purdue Univ. Indianapolis  </t>
  </si>
  <si>
    <t xml:space="preserve">Indiana University of Pennsylvania    </t>
  </si>
  <si>
    <t xml:space="preserve">Iowa State University   </t>
  </si>
  <si>
    <t>Jackson State University</t>
  </si>
  <si>
    <t xml:space="preserve">Kansas State University  </t>
  </si>
  <si>
    <t xml:space="preserve">Kent State University   </t>
  </si>
  <si>
    <t>Lamar University</t>
  </si>
  <si>
    <t>Louisiana State University</t>
  </si>
  <si>
    <t>Louisiana Tech University</t>
  </si>
  <si>
    <t xml:space="preserve">Michigan State University  </t>
  </si>
  <si>
    <t>Michigan Technological University</t>
  </si>
  <si>
    <t xml:space="preserve">Middle Tennessee State University   </t>
  </si>
  <si>
    <t xml:space="preserve">Mississippi State University   </t>
  </si>
  <si>
    <t>Missouri University of Science &amp; Technology</t>
  </si>
  <si>
    <t>Morgan State University</t>
  </si>
  <si>
    <t>New Jersey Institute of Technology</t>
  </si>
  <si>
    <t xml:space="preserve">New Mexico State University    </t>
  </si>
  <si>
    <t xml:space="preserve">North Carolina State University  </t>
  </si>
  <si>
    <t xml:space="preserve">North Dakota State University  </t>
  </si>
  <si>
    <t xml:space="preserve">Northern Arizona University  </t>
  </si>
  <si>
    <t>Oakland University</t>
  </si>
  <si>
    <t xml:space="preserve">Ohio State University  </t>
  </si>
  <si>
    <t xml:space="preserve">Oklahoma State University  </t>
  </si>
  <si>
    <t xml:space="preserve">Old Dominion University   </t>
  </si>
  <si>
    <t xml:space="preserve">Oregon State University    </t>
  </si>
  <si>
    <t xml:space="preserve">Penn State University   </t>
  </si>
  <si>
    <t xml:space="preserve">Portland State University  </t>
  </si>
  <si>
    <t xml:space="preserve">Purdue University  </t>
  </si>
  <si>
    <t xml:space="preserve">Rutgers State University - New Brunswick  </t>
  </si>
  <si>
    <t xml:space="preserve">Rutgers State University - Newark  </t>
  </si>
  <si>
    <t>Sam Houston State University</t>
  </si>
  <si>
    <t xml:space="preserve">San Diego State University  </t>
  </si>
  <si>
    <t>South Carolina State University</t>
  </si>
  <si>
    <t xml:space="preserve">Southern Illinois University - Carbondale  </t>
  </si>
  <si>
    <t xml:space="preserve">SUNY - Albany  </t>
  </si>
  <si>
    <t xml:space="preserve">SUNY - Binghamton </t>
  </si>
  <si>
    <t xml:space="preserve">SUNY - Buffalo </t>
  </si>
  <si>
    <t xml:space="preserve">SUNY - Stony Brook   </t>
  </si>
  <si>
    <t xml:space="preserve">Temple University  </t>
  </si>
  <si>
    <t xml:space="preserve">Tennessee State University  </t>
  </si>
  <si>
    <t xml:space="preserve">Texas A&amp;M University - Commerce   </t>
  </si>
  <si>
    <t>Texas A&amp;M University - Main Campus</t>
  </si>
  <si>
    <t xml:space="preserve">Texas Southern University </t>
  </si>
  <si>
    <t>Texas Tech University</t>
  </si>
  <si>
    <t xml:space="preserve">Texas Woman's University </t>
  </si>
  <si>
    <t xml:space="preserve">University of Akron   </t>
  </si>
  <si>
    <t xml:space="preserve">University of Alabama  </t>
  </si>
  <si>
    <t xml:space="preserve">University of Alabama at Birmingham </t>
  </si>
  <si>
    <t>University of Alabama in Huntsville</t>
  </si>
  <si>
    <t xml:space="preserve">University of Alaska - Fairbanks  </t>
  </si>
  <si>
    <t xml:space="preserve">University of Arizona   </t>
  </si>
  <si>
    <t xml:space="preserve">University of Arkansas - Fayetteville  </t>
  </si>
  <si>
    <t>University of Arkansas at Little Rock</t>
  </si>
  <si>
    <t xml:space="preserve">University of California - Berkeley </t>
  </si>
  <si>
    <t xml:space="preserve">University of California - Davis   </t>
  </si>
  <si>
    <t xml:space="preserve">University of California - Irvine   </t>
  </si>
  <si>
    <t xml:space="preserve">University of California - Los Angeles  </t>
  </si>
  <si>
    <t xml:space="preserve">University of California - Riverside </t>
  </si>
  <si>
    <t xml:space="preserve">University of California - San Diego  </t>
  </si>
  <si>
    <t xml:space="preserve">University of Central Florida  </t>
  </si>
  <si>
    <t xml:space="preserve">University of Cincinnati </t>
  </si>
  <si>
    <t xml:space="preserve">University of Connecticut  </t>
  </si>
  <si>
    <t>University of Delaware</t>
  </si>
  <si>
    <t xml:space="preserve">University of Florida   </t>
  </si>
  <si>
    <t xml:space="preserve">University of Georgia  </t>
  </si>
  <si>
    <t xml:space="preserve">University of Hawaii at Manoa  </t>
  </si>
  <si>
    <t xml:space="preserve">University of Houston </t>
  </si>
  <si>
    <t xml:space="preserve">University of Illinois - Chicago </t>
  </si>
  <si>
    <t xml:space="preserve">University of Illinois - Urbana-Champaign   </t>
  </si>
  <si>
    <t xml:space="preserve">University of Iowa   </t>
  </si>
  <si>
    <t xml:space="preserve">University of Kansas - Main Campus </t>
  </si>
  <si>
    <t xml:space="preserve">University of Kentucky   </t>
  </si>
  <si>
    <t>University of Louisiana at Lafayette</t>
  </si>
  <si>
    <t xml:space="preserve">University of Louisville  </t>
  </si>
  <si>
    <t xml:space="preserve">University of Maine  </t>
  </si>
  <si>
    <t>University of Maryland - College Park</t>
  </si>
  <si>
    <t xml:space="preserve">University of Massachusetts - Lowell </t>
  </si>
  <si>
    <t xml:space="preserve">University of Massachusetts Amherst </t>
  </si>
  <si>
    <t xml:space="preserve">University of Memphis </t>
  </si>
  <si>
    <t xml:space="preserve">University of Michigan   </t>
  </si>
  <si>
    <t xml:space="preserve">University of Minnesota - Twin Cities  </t>
  </si>
  <si>
    <t xml:space="preserve">University of Mississippi  </t>
  </si>
  <si>
    <t xml:space="preserve">University of Missouri - Columbia  </t>
  </si>
  <si>
    <t xml:space="preserve">University of Missouri - Kansas City  </t>
  </si>
  <si>
    <t xml:space="preserve">University of Missouri - St. Louis </t>
  </si>
  <si>
    <t>University of Montana</t>
  </si>
  <si>
    <t xml:space="preserve">University of Nebraska - Lincoln  </t>
  </si>
  <si>
    <t>University of Nebraska at Omaha</t>
  </si>
  <si>
    <t>University of Nevada - Las Vegas</t>
  </si>
  <si>
    <t xml:space="preserve">University of Nevada - Reno  </t>
  </si>
  <si>
    <t xml:space="preserve">University of New Hampshire  </t>
  </si>
  <si>
    <t xml:space="preserve">University of New Mexico </t>
  </si>
  <si>
    <t>University of New Orleans</t>
  </si>
  <si>
    <t xml:space="preserve">University of North Carolina - Chapel Hill </t>
  </si>
  <si>
    <t xml:space="preserve">University of North Carolina - Greensboro  </t>
  </si>
  <si>
    <t>University of North Carolina at Charlotte</t>
  </si>
  <si>
    <t>University of North Dakota</t>
  </si>
  <si>
    <t xml:space="preserve">University of North Texas  </t>
  </si>
  <si>
    <t>University of Oklahoma - Norman</t>
  </si>
  <si>
    <t xml:space="preserve">University of Oregon </t>
  </si>
  <si>
    <t>University of Pittsburgh - Pittsburgh Campus</t>
  </si>
  <si>
    <t xml:space="preserve">University of Rhode Island  </t>
  </si>
  <si>
    <t>University of South Alabama</t>
  </si>
  <si>
    <t xml:space="preserve">University of South Dakota  </t>
  </si>
  <si>
    <t>University of South Florida</t>
  </si>
  <si>
    <t xml:space="preserve">University of Southern Mississippi  </t>
  </si>
  <si>
    <t xml:space="preserve">University of Tennessee - Knoxville   </t>
  </si>
  <si>
    <t xml:space="preserve">University of Texas - Arlington  </t>
  </si>
  <si>
    <t xml:space="preserve">University of Texas - Austin   </t>
  </si>
  <si>
    <t xml:space="preserve">University of Texas - Dallas  </t>
  </si>
  <si>
    <t xml:space="preserve">University of Toledo   </t>
  </si>
  <si>
    <t xml:space="preserve">University of Utah   </t>
  </si>
  <si>
    <t xml:space="preserve">University of Vermont  </t>
  </si>
  <si>
    <t xml:space="preserve">University of Virginia   </t>
  </si>
  <si>
    <t>University of Washington</t>
  </si>
  <si>
    <t xml:space="preserve">University of Wisconsin - Madison   </t>
  </si>
  <si>
    <t xml:space="preserve">University of Wisconsin - Milwaukee  </t>
  </si>
  <si>
    <t>University of Wyoming</t>
  </si>
  <si>
    <t xml:space="preserve">Utah State University   </t>
  </si>
  <si>
    <t xml:space="preserve">Virginia Commonwealth University  </t>
  </si>
  <si>
    <t xml:space="preserve">Virginia Tech  </t>
  </si>
  <si>
    <t xml:space="preserve">Washington State University   </t>
  </si>
  <si>
    <t xml:space="preserve">Wayne State University   </t>
  </si>
  <si>
    <t xml:space="preserve">Western Michigan University   </t>
  </si>
  <si>
    <t xml:space="preserve">Wright State University </t>
  </si>
  <si>
    <t>University of Texas at El Paso</t>
  </si>
  <si>
    <t>University of Texas at San Antonio</t>
  </si>
  <si>
    <t>University of West Florida</t>
  </si>
  <si>
    <t>N/A</t>
  </si>
  <si>
    <t xml:space="preserve">University of Colorado Boulder  </t>
  </si>
  <si>
    <t xml:space="preserve">University of Colorado Denver  </t>
  </si>
  <si>
    <t>Source:  Telephone surveys, mail surveys, web surveys, and web sites.</t>
  </si>
  <si>
    <t>OIA:SDW</t>
  </si>
  <si>
    <t>P13.052</t>
  </si>
  <si>
    <t>AVERAGE (excluding UW)</t>
  </si>
  <si>
    <t>Change</t>
  </si>
  <si>
    <t>%</t>
  </si>
  <si>
    <t>Yearly</t>
  </si>
  <si>
    <t>2013-14</t>
  </si>
  <si>
    <t>2012-13</t>
  </si>
  <si>
    <t>University of Massachusetts - Boston</t>
  </si>
  <si>
    <t>Resident</t>
  </si>
  <si>
    <t>Non-Resident</t>
  </si>
  <si>
    <t xml:space="preserve">*  These figures are for MBA first-time, full-time students with an academic year of </t>
  </si>
  <si>
    <r>
      <t xml:space="preserve">   </t>
    </r>
    <r>
      <rPr>
        <b/>
        <i/>
        <sz val="8"/>
        <rFont val="Arial"/>
        <family val="2"/>
      </rPr>
      <t>24</t>
    </r>
    <r>
      <rPr>
        <i/>
        <sz val="8"/>
        <rFont val="Arial"/>
        <family val="2"/>
      </rPr>
      <t xml:space="preserve"> semester hours or </t>
    </r>
    <r>
      <rPr>
        <b/>
        <i/>
        <sz val="8"/>
        <rFont val="Arial"/>
        <family val="2"/>
      </rPr>
      <t>36</t>
    </r>
    <r>
      <rPr>
        <i/>
        <sz val="8"/>
        <rFont val="Arial"/>
        <family val="2"/>
      </rPr>
      <t xml:space="preserve"> quarter hours.</t>
    </r>
  </si>
  <si>
    <t>NOTE:  Institutions in Puerto Rico are not included.</t>
  </si>
  <si>
    <t>UNIVERSITY</t>
  </si>
  <si>
    <t>At Public Doctoral Universities</t>
  </si>
  <si>
    <t xml:space="preserve">   MBA Average Annual Tuition and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</si>
</sst>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General_)"/>
    <numFmt numFmtId="165" formatCode="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Helv"/>
    </font>
    <font>
      <sz val="8"/>
      <name val="Helv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color theme="2" tint="-0.749992370372631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DB69"/>
        <bgColor indexed="64"/>
      </patternFill>
    </fill>
    <fill>
      <patternFill patternType="solid">
        <fgColor rgb="FFF7C120"/>
        <bgColor indexed="64"/>
      </patternFill>
    </fill>
    <fill>
      <patternFill patternType="solid">
        <fgColor rgb="FFFFDB69"/>
        <bgColor indexed="8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8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theme="0" tint="-0.2499465926084170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theme="0" tint="-0.24994659260841701"/>
      </bottom>
      <diagonal/>
    </border>
    <border>
      <left style="medium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medium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8"/>
      </left>
      <right style="thin">
        <color indexed="8"/>
      </right>
      <top/>
      <bottom style="thin">
        <color theme="0" tint="-0.24994659260841701"/>
      </bottom>
      <diagonal/>
    </border>
    <border>
      <left style="thin">
        <color indexed="8"/>
      </left>
      <right style="medium">
        <color indexed="8"/>
      </right>
      <top/>
      <bottom style="thin">
        <color theme="0" tint="-0.24994659260841701"/>
      </bottom>
      <diagonal/>
    </border>
    <border>
      <left/>
      <right style="medium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theme="0" tint="-0.24994659260841701"/>
      </bottom>
      <diagonal/>
    </border>
    <border>
      <left style="medium">
        <color indexed="8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8"/>
      </left>
      <right/>
      <top/>
      <bottom style="thin">
        <color theme="0" tint="-0.24994659260841701"/>
      </bottom>
      <diagonal/>
    </border>
    <border>
      <left/>
      <right style="thin">
        <color indexed="8"/>
      </right>
      <top style="medium">
        <color indexed="8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theme="0" tint="-0.2499465926084170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theme="0" tint="-0.2499465926084170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theme="0" tint="-0.24994659260841701"/>
      </top>
      <bottom style="medium">
        <color indexed="8"/>
      </bottom>
      <diagonal/>
    </border>
    <border>
      <left/>
      <right style="thin">
        <color indexed="8"/>
      </right>
      <top style="thin">
        <color theme="0" tint="-0.24994659260841701"/>
      </top>
      <bottom style="medium">
        <color indexed="8"/>
      </bottom>
      <diagonal/>
    </border>
  </borders>
  <cellStyleXfs count="20">
    <xf numFmtId="0" fontId="0" fillId="0" borderId="0"/>
    <xf numFmtId="44" fontId="4" fillId="0" borderId="0" applyFont="0" applyFill="0" applyBorder="0" applyAlignment="0" applyProtection="0"/>
    <xf numFmtId="164" fontId="5" fillId="0" borderId="0"/>
    <xf numFmtId="164" fontId="6" fillId="0" borderId="0"/>
    <xf numFmtId="164" fontId="6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164" fontId="12" fillId="0" borderId="0" xfId="2" applyFont="1"/>
    <xf numFmtId="164" fontId="12" fillId="0" borderId="0" xfId="2" applyFont="1" applyAlignment="1">
      <alignment horizontal="centerContinuous"/>
    </xf>
    <xf numFmtId="3" fontId="9" fillId="0" borderId="2" xfId="2" applyNumberFormat="1" applyFont="1" applyFill="1" applyBorder="1" applyAlignment="1" applyProtection="1">
      <alignment horizontal="center"/>
    </xf>
    <xf numFmtId="3" fontId="14" fillId="3" borderId="2" xfId="2" applyNumberFormat="1" applyFont="1" applyFill="1" applyBorder="1" applyAlignment="1" applyProtection="1">
      <alignment horizontal="center"/>
    </xf>
    <xf numFmtId="164" fontId="7" fillId="0" borderId="0" xfId="2" quotePrefix="1" applyFont="1" applyAlignment="1" applyProtection="1">
      <alignment horizontal="left"/>
    </xf>
    <xf numFmtId="164" fontId="9" fillId="0" borderId="0" xfId="2" applyFont="1"/>
    <xf numFmtId="164" fontId="7" fillId="0" borderId="0" xfId="2" applyFont="1" applyAlignment="1">
      <alignment horizontal="right"/>
    </xf>
    <xf numFmtId="164" fontId="7" fillId="0" borderId="0" xfId="2" applyFont="1" applyAlignment="1" applyProtection="1">
      <alignment horizontal="left"/>
    </xf>
    <xf numFmtId="165" fontId="7" fillId="0" borderId="0" xfId="2" applyNumberFormat="1" applyFont="1" applyAlignment="1">
      <alignment horizontal="right"/>
    </xf>
    <xf numFmtId="3" fontId="9" fillId="0" borderId="1" xfId="2" applyNumberFormat="1" applyFont="1" applyFill="1" applyBorder="1" applyAlignment="1" applyProtection="1">
      <alignment horizontal="center"/>
    </xf>
    <xf numFmtId="3" fontId="14" fillId="3" borderId="1" xfId="2" applyNumberFormat="1" applyFont="1" applyFill="1" applyBorder="1" applyAlignment="1" applyProtection="1">
      <alignment horizontal="center"/>
    </xf>
    <xf numFmtId="164" fontId="11" fillId="0" borderId="0" xfId="2" applyFont="1" applyAlignment="1" applyProtection="1">
      <alignment horizontal="centerContinuous"/>
    </xf>
    <xf numFmtId="164" fontId="9" fillId="0" borderId="0" xfId="2" applyFont="1" applyAlignment="1">
      <alignment horizontal="centerContinuous"/>
    </xf>
    <xf numFmtId="3" fontId="9" fillId="0" borderId="3" xfId="2" applyNumberFormat="1" applyFont="1" applyFill="1" applyBorder="1" applyAlignment="1" applyProtection="1">
      <alignment horizontal="center"/>
    </xf>
    <xf numFmtId="164" fontId="16" fillId="0" borderId="0" xfId="2" applyFont="1"/>
    <xf numFmtId="5" fontId="15" fillId="4" borderId="4" xfId="2" applyNumberFormat="1" applyFont="1" applyFill="1" applyBorder="1" applyAlignment="1" applyProtection="1">
      <alignment horizontal="center"/>
    </xf>
    <xf numFmtId="5" fontId="13" fillId="4" borderId="5" xfId="2" applyNumberFormat="1" applyFont="1" applyFill="1" applyBorder="1" applyAlignment="1" applyProtection="1">
      <alignment horizontal="center"/>
    </xf>
    <xf numFmtId="164" fontId="7" fillId="0" borderId="0" xfId="2" applyFont="1"/>
    <xf numFmtId="3" fontId="9" fillId="0" borderId="6" xfId="2" applyNumberFormat="1" applyFont="1" applyFill="1" applyBorder="1" applyAlignment="1" applyProtection="1">
      <alignment horizontal="center"/>
    </xf>
    <xf numFmtId="164" fontId="9" fillId="0" borderId="0" xfId="2" applyFont="1" applyAlignment="1" applyProtection="1">
      <alignment horizontal="left"/>
    </xf>
    <xf numFmtId="164" fontId="8" fillId="4" borderId="7" xfId="2" applyFont="1" applyFill="1" applyBorder="1" applyAlignment="1">
      <alignment horizontal="center"/>
    </xf>
    <xf numFmtId="3" fontId="9" fillId="0" borderId="11" xfId="2" applyNumberFormat="1" applyFont="1" applyFill="1" applyBorder="1" applyAlignment="1" applyProtection="1">
      <alignment horizontal="center"/>
    </xf>
    <xf numFmtId="9" fontId="9" fillId="0" borderId="12" xfId="8" applyFont="1" applyFill="1" applyBorder="1" applyAlignment="1" applyProtection="1">
      <alignment horizontal="center"/>
    </xf>
    <xf numFmtId="9" fontId="9" fillId="0" borderId="14" xfId="8" applyFont="1" applyFill="1" applyBorder="1" applyAlignment="1" applyProtection="1">
      <alignment horizontal="center"/>
    </xf>
    <xf numFmtId="9" fontId="9" fillId="0" borderId="16" xfId="8" applyFont="1" applyFill="1" applyBorder="1" applyAlignment="1" applyProtection="1">
      <alignment horizontal="center"/>
    </xf>
    <xf numFmtId="9" fontId="14" fillId="3" borderId="14" xfId="8" applyFont="1" applyFill="1" applyBorder="1" applyAlignment="1" applyProtection="1">
      <alignment horizontal="center"/>
    </xf>
    <xf numFmtId="9" fontId="9" fillId="0" borderId="17" xfId="8" applyFont="1" applyFill="1" applyBorder="1" applyAlignment="1" applyProtection="1">
      <alignment horizontal="center"/>
    </xf>
    <xf numFmtId="164" fontId="13" fillId="4" borderId="18" xfId="2" applyFont="1" applyFill="1" applyBorder="1" applyAlignment="1" applyProtection="1">
      <alignment horizontal="right"/>
    </xf>
    <xf numFmtId="5" fontId="15" fillId="4" borderId="19" xfId="2" applyNumberFormat="1" applyFont="1" applyFill="1" applyBorder="1" applyAlignment="1" applyProtection="1">
      <alignment horizontal="center"/>
    </xf>
    <xf numFmtId="164" fontId="13" fillId="4" borderId="20" xfId="2" applyFont="1" applyFill="1" applyBorder="1" applyAlignment="1" applyProtection="1">
      <alignment horizontal="center"/>
    </xf>
    <xf numFmtId="9" fontId="13" fillId="4" borderId="21" xfId="8" applyFont="1" applyFill="1" applyBorder="1" applyAlignment="1" applyProtection="1">
      <alignment horizontal="center"/>
    </xf>
    <xf numFmtId="164" fontId="13" fillId="4" borderId="22" xfId="2" applyFont="1" applyFill="1" applyBorder="1" applyAlignment="1" applyProtection="1">
      <alignment horizontal="center"/>
    </xf>
    <xf numFmtId="5" fontId="15" fillId="4" borderId="23" xfId="2" applyNumberFormat="1" applyFont="1" applyFill="1" applyBorder="1" applyAlignment="1" applyProtection="1">
      <alignment horizontal="center"/>
    </xf>
    <xf numFmtId="5" fontId="15" fillId="4" borderId="24" xfId="2" applyNumberFormat="1" applyFont="1" applyFill="1" applyBorder="1" applyAlignment="1" applyProtection="1">
      <alignment horizontal="center"/>
    </xf>
    <xf numFmtId="3" fontId="9" fillId="0" borderId="25" xfId="2" applyNumberFormat="1" applyFont="1" applyFill="1" applyBorder="1" applyAlignment="1" applyProtection="1">
      <alignment horizontal="left"/>
    </xf>
    <xf numFmtId="3" fontId="9" fillId="0" borderId="26" xfId="2" applyNumberFormat="1" applyFont="1" applyFill="1" applyBorder="1" applyAlignment="1" applyProtection="1">
      <alignment horizontal="left"/>
    </xf>
    <xf numFmtId="3" fontId="9" fillId="0" borderId="26" xfId="2" quotePrefix="1" applyNumberFormat="1" applyFont="1" applyFill="1" applyBorder="1" applyAlignment="1" applyProtection="1">
      <alignment horizontal="left"/>
    </xf>
    <xf numFmtId="164" fontId="9" fillId="0" borderId="26" xfId="2" applyFont="1" applyBorder="1" applyAlignment="1" applyProtection="1">
      <alignment horizontal="left"/>
    </xf>
    <xf numFmtId="3" fontId="9" fillId="0" borderId="26" xfId="2" applyNumberFormat="1" applyFont="1" applyFill="1" applyBorder="1"/>
    <xf numFmtId="3" fontId="9" fillId="0" borderId="27" xfId="2" applyNumberFormat="1" applyFont="1" applyFill="1" applyBorder="1" applyAlignment="1" applyProtection="1">
      <alignment horizontal="left"/>
    </xf>
    <xf numFmtId="164" fontId="14" fillId="3" borderId="26" xfId="2" applyFont="1" applyFill="1" applyBorder="1" applyAlignment="1" applyProtection="1">
      <alignment horizontal="left"/>
    </xf>
    <xf numFmtId="3" fontId="9" fillId="0" borderId="28" xfId="2" applyNumberFormat="1" applyFont="1" applyFill="1" applyBorder="1" applyAlignment="1" applyProtection="1">
      <alignment horizontal="center"/>
    </xf>
    <xf numFmtId="5" fontId="15" fillId="4" borderId="7" xfId="2" applyNumberFormat="1" applyFont="1" applyFill="1" applyBorder="1" applyAlignment="1" applyProtection="1">
      <alignment horizontal="center"/>
    </xf>
    <xf numFmtId="5" fontId="13" fillId="4" borderId="8" xfId="2" applyNumberFormat="1" applyFont="1" applyFill="1" applyBorder="1" applyAlignment="1" applyProtection="1">
      <alignment horizontal="center"/>
    </xf>
    <xf numFmtId="5" fontId="15" fillId="4" borderId="29" xfId="2" applyNumberFormat="1" applyFont="1" applyFill="1" applyBorder="1" applyAlignment="1" applyProtection="1">
      <alignment horizontal="center"/>
    </xf>
    <xf numFmtId="3" fontId="9" fillId="0" borderId="10" xfId="2" applyNumberFormat="1" applyFont="1" applyFill="1" applyBorder="1" applyAlignment="1" applyProtection="1">
      <alignment horizontal="center"/>
    </xf>
    <xf numFmtId="3" fontId="9" fillId="0" borderId="13" xfId="2" applyNumberFormat="1" applyFont="1" applyFill="1" applyBorder="1" applyAlignment="1" applyProtection="1">
      <alignment horizontal="center"/>
    </xf>
    <xf numFmtId="3" fontId="9" fillId="0" borderId="15" xfId="2" applyNumberFormat="1" applyFont="1" applyFill="1" applyBorder="1" applyAlignment="1" applyProtection="1">
      <alignment horizontal="center"/>
    </xf>
    <xf numFmtId="3" fontId="14" fillId="3" borderId="13" xfId="2" applyNumberFormat="1" applyFont="1" applyFill="1" applyBorder="1" applyAlignment="1" applyProtection="1">
      <alignment horizontal="center"/>
    </xf>
    <xf numFmtId="5" fontId="15" fillId="4" borderId="31" xfId="2" applyNumberFormat="1" applyFont="1" applyFill="1" applyBorder="1" applyAlignment="1" applyProtection="1">
      <alignment horizontal="center"/>
    </xf>
    <xf numFmtId="5" fontId="13" fillId="4" borderId="30" xfId="2" applyNumberFormat="1" applyFont="1" applyFill="1" applyBorder="1" applyAlignment="1" applyProtection="1">
      <alignment horizontal="center"/>
    </xf>
    <xf numFmtId="5" fontId="15" fillId="4" borderId="32" xfId="2" applyNumberFormat="1" applyFont="1" applyFill="1" applyBorder="1" applyAlignment="1" applyProtection="1">
      <alignment horizontal="center"/>
    </xf>
    <xf numFmtId="164" fontId="10" fillId="4" borderId="33" xfId="2" applyFont="1" applyFill="1" applyBorder="1" applyAlignment="1" applyProtection="1">
      <alignment horizontal="center" vertical="center" wrapText="1"/>
    </xf>
    <xf numFmtId="164" fontId="3" fillId="4" borderId="34" xfId="2" applyFont="1" applyFill="1" applyBorder="1" applyAlignment="1" applyProtection="1">
      <alignment horizontal="centerContinuous"/>
    </xf>
    <xf numFmtId="164" fontId="12" fillId="2" borderId="35" xfId="2" applyFont="1" applyFill="1" applyBorder="1" applyAlignment="1">
      <alignment horizontal="centerContinuous"/>
    </xf>
    <xf numFmtId="164" fontId="12" fillId="2" borderId="36" xfId="2" applyFont="1" applyFill="1" applyBorder="1" applyAlignment="1">
      <alignment horizontal="centerContinuous"/>
    </xf>
    <xf numFmtId="164" fontId="3" fillId="4" borderId="37" xfId="2" applyFont="1" applyFill="1" applyBorder="1" applyAlignment="1" applyProtection="1">
      <alignment horizontal="centerContinuous"/>
    </xf>
    <xf numFmtId="0" fontId="0" fillId="0" borderId="38" xfId="0" applyBorder="1" applyAlignment="1">
      <alignment vertical="center" wrapText="1"/>
    </xf>
    <xf numFmtId="164" fontId="10" fillId="4" borderId="39" xfId="2" applyFont="1" applyFill="1" applyBorder="1" applyAlignment="1">
      <alignment horizontal="center"/>
    </xf>
    <xf numFmtId="164" fontId="8" fillId="4" borderId="40" xfId="2" applyFont="1" applyFill="1" applyBorder="1" applyAlignment="1">
      <alignment horizontal="center"/>
    </xf>
    <xf numFmtId="164" fontId="3" fillId="4" borderId="8" xfId="2" applyFont="1" applyFill="1" applyBorder="1" applyAlignment="1" applyProtection="1">
      <alignment horizontal="center"/>
    </xf>
    <xf numFmtId="164" fontId="10" fillId="4" borderId="41" xfId="2" applyFont="1" applyFill="1" applyBorder="1" applyAlignment="1">
      <alignment horizontal="center"/>
    </xf>
    <xf numFmtId="164" fontId="3" fillId="4" borderId="42" xfId="2" applyFont="1" applyFill="1" applyBorder="1" applyAlignment="1" applyProtection="1">
      <alignment horizontal="center"/>
    </xf>
    <xf numFmtId="0" fontId="0" fillId="0" borderId="43" xfId="0" applyBorder="1" applyAlignment="1">
      <alignment vertical="center" wrapText="1"/>
    </xf>
    <xf numFmtId="164" fontId="3" fillId="4" borderId="9" xfId="2" applyFont="1" applyFill="1" applyBorder="1" applyAlignment="1" applyProtection="1">
      <alignment horizontal="center"/>
    </xf>
    <xf numFmtId="164" fontId="3" fillId="4" borderId="44" xfId="2" applyFont="1" applyFill="1" applyBorder="1" applyAlignment="1" applyProtection="1">
      <alignment horizontal="center"/>
    </xf>
    <xf numFmtId="164" fontId="3" fillId="4" borderId="45" xfId="2" applyFont="1" applyFill="1" applyBorder="1" applyAlignment="1" applyProtection="1">
      <alignment horizontal="center"/>
    </xf>
    <xf numFmtId="3" fontId="9" fillId="0" borderId="46" xfId="2" applyNumberFormat="1" applyFont="1" applyFill="1" applyBorder="1" applyAlignment="1" applyProtection="1">
      <alignment horizontal="left"/>
    </xf>
    <xf numFmtId="3" fontId="9" fillId="0" borderId="47" xfId="2" applyNumberFormat="1" applyFont="1" applyFill="1" applyBorder="1" applyAlignment="1" applyProtection="1">
      <alignment horizontal="center"/>
    </xf>
    <xf numFmtId="3" fontId="9" fillId="0" borderId="48" xfId="2" applyNumberFormat="1" applyFont="1" applyFill="1" applyBorder="1" applyAlignment="1" applyProtection="1">
      <alignment horizontal="center"/>
    </xf>
    <xf numFmtId="9" fontId="9" fillId="0" borderId="49" xfId="8" applyFont="1" applyFill="1" applyBorder="1" applyAlignment="1" applyProtection="1">
      <alignment horizontal="center"/>
    </xf>
    <xf numFmtId="3" fontId="9" fillId="0" borderId="50" xfId="2" applyNumberFormat="1" applyFont="1" applyFill="1" applyBorder="1" applyAlignment="1" applyProtection="1">
      <alignment horizontal="center"/>
    </xf>
  </cellXfs>
  <cellStyles count="20">
    <cellStyle name="Currency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3 2 2" xfId="7"/>
    <cellStyle name="Normal 3 2 2 2" xfId="13"/>
    <cellStyle name="Normal 3 2 2 3" xfId="14"/>
    <cellStyle name="Normal 3 2 3" xfId="12"/>
    <cellStyle name="Normal 3 2 4" xfId="15"/>
    <cellStyle name="Normal 3 3" xfId="11"/>
    <cellStyle name="Normal 3 4" xfId="16"/>
    <cellStyle name="Normal 4" xfId="9"/>
    <cellStyle name="Normal 4 2" xfId="19"/>
    <cellStyle name="Normal 5" xfId="17"/>
    <cellStyle name="Percent 2" xfId="8"/>
    <cellStyle name="Percent 3" xfId="10"/>
    <cellStyle name="Percent 4" xfId="18"/>
  </cellStyles>
  <dxfs count="0"/>
  <tableStyles count="0" defaultTableStyle="TableStyleMedium2" defaultPivotStyle="PivotStyleLight16"/>
  <colors>
    <mruColors>
      <color rgb="FFFFEBAB"/>
      <color rgb="FFFFE8AB"/>
      <color rgb="FFFFF7AB"/>
      <color rgb="FFC8A766"/>
      <color rgb="FFFFC305"/>
      <color rgb="FFFFDB69"/>
      <color rgb="FFE3DE00"/>
      <color rgb="FFFFFFB3"/>
      <color rgb="FFDCC8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192"/>
  <sheetViews>
    <sheetView tabSelected="1" zoomScaleNormal="100" workbookViewId="0"/>
  </sheetViews>
  <sheetFormatPr defaultColWidth="4.88671875" defaultRowHeight="10.199999999999999" x14ac:dyDescent="0.2"/>
  <cols>
    <col min="1" max="1" width="37" style="6" customWidth="1"/>
    <col min="2" max="7" width="9.77734375" style="1" customWidth="1"/>
    <col min="8" max="16384" width="4.88671875" style="1"/>
  </cols>
  <sheetData>
    <row r="1" spans="1:7" ht="15.6" x14ac:dyDescent="0.3">
      <c r="A1" s="12" t="s">
        <v>169</v>
      </c>
      <c r="B1" s="2"/>
      <c r="C1" s="2"/>
      <c r="D1" s="2"/>
      <c r="E1" s="2"/>
      <c r="F1" s="2"/>
      <c r="G1" s="2"/>
    </row>
    <row r="2" spans="1:7" ht="15.6" x14ac:dyDescent="0.3">
      <c r="A2" s="12" t="s">
        <v>168</v>
      </c>
      <c r="B2" s="2"/>
      <c r="C2" s="2"/>
      <c r="D2" s="2"/>
      <c r="E2" s="2"/>
      <c r="F2" s="2"/>
      <c r="G2" s="2"/>
    </row>
    <row r="3" spans="1:7" ht="10.8" thickBot="1" x14ac:dyDescent="0.25">
      <c r="A3" s="13"/>
    </row>
    <row r="4" spans="1:7" ht="13.2" x14ac:dyDescent="0.25">
      <c r="A4" s="53" t="s">
        <v>167</v>
      </c>
      <c r="B4" s="54" t="s">
        <v>162</v>
      </c>
      <c r="C4" s="55"/>
      <c r="D4" s="56"/>
      <c r="E4" s="57" t="s">
        <v>163</v>
      </c>
      <c r="F4" s="55"/>
      <c r="G4" s="56"/>
    </row>
    <row r="5" spans="1:7" ht="13.2" x14ac:dyDescent="0.25">
      <c r="A5" s="58"/>
      <c r="B5" s="21"/>
      <c r="C5" s="21"/>
      <c r="D5" s="59" t="s">
        <v>158</v>
      </c>
      <c r="E5" s="60"/>
      <c r="F5" s="21"/>
      <c r="G5" s="59" t="s">
        <v>158</v>
      </c>
    </row>
    <row r="6" spans="1:7" ht="13.2" x14ac:dyDescent="0.25">
      <c r="A6" s="58"/>
      <c r="B6" s="61" t="s">
        <v>160</v>
      </c>
      <c r="C6" s="61" t="s">
        <v>159</v>
      </c>
      <c r="D6" s="62" t="s">
        <v>157</v>
      </c>
      <c r="E6" s="63" t="s">
        <v>160</v>
      </c>
      <c r="F6" s="61" t="s">
        <v>159</v>
      </c>
      <c r="G6" s="62" t="s">
        <v>157</v>
      </c>
    </row>
    <row r="7" spans="1:7" ht="13.8" thickBot="1" x14ac:dyDescent="0.3">
      <c r="A7" s="64"/>
      <c r="B7" s="65"/>
      <c r="C7" s="65"/>
      <c r="D7" s="66" t="s">
        <v>156</v>
      </c>
      <c r="E7" s="67"/>
      <c r="F7" s="65"/>
      <c r="G7" s="66" t="s">
        <v>156</v>
      </c>
    </row>
    <row r="8" spans="1:7" x14ac:dyDescent="0.2">
      <c r="A8" s="35" t="s">
        <v>0</v>
      </c>
      <c r="B8" s="46">
        <v>23518</v>
      </c>
      <c r="C8" s="22">
        <v>23818</v>
      </c>
      <c r="D8" s="23">
        <f>IFERROR((C8-B8)/B8,"---")</f>
        <v>1.2756186750574029E-2</v>
      </c>
      <c r="E8" s="42">
        <v>38066</v>
      </c>
      <c r="F8" s="22">
        <v>38804</v>
      </c>
      <c r="G8" s="23">
        <f>IFERROR((F8-E8)/E8,"---")</f>
        <v>1.938737981400725E-2</v>
      </c>
    </row>
    <row r="9" spans="1:7" x14ac:dyDescent="0.2">
      <c r="A9" s="36" t="s">
        <v>1</v>
      </c>
      <c r="B9" s="47">
        <v>14240</v>
      </c>
      <c r="C9" s="10">
        <v>14658</v>
      </c>
      <c r="D9" s="24">
        <f>IFERROR((C9-B9)/B9,"---")</f>
        <v>2.9353932584269663E-2</v>
      </c>
      <c r="E9" s="3">
        <v>29972</v>
      </c>
      <c r="F9" s="10">
        <v>31182</v>
      </c>
      <c r="G9" s="24">
        <f>IFERROR((F9-E9)/E9,"---")</f>
        <v>4.0371012945415723E-2</v>
      </c>
    </row>
    <row r="10" spans="1:7" x14ac:dyDescent="0.2">
      <c r="A10" s="36" t="s">
        <v>2</v>
      </c>
      <c r="B10" s="47">
        <v>9744</v>
      </c>
      <c r="C10" s="10">
        <v>10788</v>
      </c>
      <c r="D10" s="24">
        <f>IFERROR((C10-B10)/B10,"---")</f>
        <v>0.10714285714285714</v>
      </c>
      <c r="E10" s="3">
        <v>23736</v>
      </c>
      <c r="F10" s="10">
        <v>26364</v>
      </c>
      <c r="G10" s="24">
        <f>IFERROR((F10-E10)/E10,"---")</f>
        <v>0.11071789686552073</v>
      </c>
    </row>
    <row r="11" spans="1:7" x14ac:dyDescent="0.2">
      <c r="A11" s="36" t="s">
        <v>3</v>
      </c>
      <c r="B11" s="47" t="s">
        <v>149</v>
      </c>
      <c r="C11" s="10">
        <v>10805.84</v>
      </c>
      <c r="D11" s="24" t="str">
        <f>IFERROR((C11-B11)/B11,"---")</f>
        <v>---</v>
      </c>
      <c r="E11" s="3" t="s">
        <v>149</v>
      </c>
      <c r="F11" s="10">
        <v>18149.84</v>
      </c>
      <c r="G11" s="24" t="str">
        <f>IFERROR((F11-E11)/E11,"---")</f>
        <v>---</v>
      </c>
    </row>
    <row r="12" spans="1:7" x14ac:dyDescent="0.2">
      <c r="A12" s="36" t="s">
        <v>4</v>
      </c>
      <c r="B12" s="47">
        <v>11632</v>
      </c>
      <c r="C12" s="10">
        <v>11662</v>
      </c>
      <c r="D12" s="24">
        <f>IFERROR((C12-B12)/B12,"---")</f>
        <v>2.5790921595598348E-3</v>
      </c>
      <c r="E12" s="3">
        <v>18940</v>
      </c>
      <c r="F12" s="10">
        <v>18970</v>
      </c>
      <c r="G12" s="24">
        <f>IFERROR((F12-E12)/E12,"---")</f>
        <v>1.5839493136219642E-3</v>
      </c>
    </row>
    <row r="13" spans="1:7" x14ac:dyDescent="0.2">
      <c r="A13" s="36" t="s">
        <v>5</v>
      </c>
      <c r="B13" s="47" t="s">
        <v>149</v>
      </c>
      <c r="C13" s="10">
        <v>18384</v>
      </c>
      <c r="D13" s="24" t="str">
        <f>IFERROR((C13-B13)/B13,"---")</f>
        <v>---</v>
      </c>
      <c r="E13" s="3" t="s">
        <v>149</v>
      </c>
      <c r="F13" s="10">
        <v>18384</v>
      </c>
      <c r="G13" s="24" t="str">
        <f>IFERROR((F13-E13)/E13,"---")</f>
        <v>---</v>
      </c>
    </row>
    <row r="14" spans="1:7" x14ac:dyDescent="0.2">
      <c r="A14" s="37" t="s">
        <v>6</v>
      </c>
      <c r="B14" s="47">
        <v>7608</v>
      </c>
      <c r="C14" s="10">
        <v>7962</v>
      </c>
      <c r="D14" s="24">
        <f>IFERROR((C14-B14)/B14,"---")</f>
        <v>4.6529968454258677E-2</v>
      </c>
      <c r="E14" s="3">
        <v>15910</v>
      </c>
      <c r="F14" s="10">
        <v>16670</v>
      </c>
      <c r="G14" s="24">
        <f>IFERROR((F14-E14)/E14,"---")</f>
        <v>4.7768698931489627E-2</v>
      </c>
    </row>
    <row r="15" spans="1:7" x14ac:dyDescent="0.2">
      <c r="A15" s="36" t="s">
        <v>7</v>
      </c>
      <c r="B15" s="47">
        <v>13128</v>
      </c>
      <c r="C15" s="10">
        <v>13439</v>
      </c>
      <c r="D15" s="24">
        <f>IFERROR((C15-B15)/B15,"---")</f>
        <v>2.3689823278488727E-2</v>
      </c>
      <c r="E15" s="3">
        <v>24798</v>
      </c>
      <c r="F15" s="10">
        <v>25328</v>
      </c>
      <c r="G15" s="24">
        <f>IFERROR((F15-E15)/E15,"---")</f>
        <v>2.1372691346076295E-2</v>
      </c>
    </row>
    <row r="16" spans="1:7" x14ac:dyDescent="0.2">
      <c r="A16" s="36" t="s">
        <v>8</v>
      </c>
      <c r="B16" s="47">
        <v>29350</v>
      </c>
      <c r="C16" s="10">
        <v>30898</v>
      </c>
      <c r="D16" s="24">
        <f>IFERROR((C16-B16)/B16,"---")</f>
        <v>5.27427597955707E-2</v>
      </c>
      <c r="E16" s="3">
        <v>39750</v>
      </c>
      <c r="F16" s="10">
        <v>41354</v>
      </c>
      <c r="G16" s="24">
        <f>IFERROR((F16-E16)/E16,"---")</f>
        <v>4.0352201257861632E-2</v>
      </c>
    </row>
    <row r="17" spans="1:7" x14ac:dyDescent="0.2">
      <c r="A17" s="36" t="s">
        <v>9</v>
      </c>
      <c r="B17" s="47">
        <v>15326</v>
      </c>
      <c r="C17" s="10">
        <v>16151</v>
      </c>
      <c r="D17" s="24">
        <f>IFERROR((C17-B17)/B17,"---")</f>
        <v>5.3830092653007963E-2</v>
      </c>
      <c r="E17" s="3">
        <v>27506</v>
      </c>
      <c r="F17" s="10">
        <v>28940</v>
      </c>
      <c r="G17" s="24">
        <f>IFERROR((F17-E17)/E17,"---")</f>
        <v>5.2134079837126444E-2</v>
      </c>
    </row>
    <row r="18" spans="1:7" x14ac:dyDescent="0.2">
      <c r="A18" s="36" t="s">
        <v>10</v>
      </c>
      <c r="B18" s="47">
        <v>8520</v>
      </c>
      <c r="C18" s="10">
        <v>9407</v>
      </c>
      <c r="D18" s="24">
        <f>IFERROR((C18-B18)/B18,"---")</f>
        <v>0.10410798122065727</v>
      </c>
      <c r="E18" s="3">
        <v>20351</v>
      </c>
      <c r="F18" s="10">
        <v>21724</v>
      </c>
      <c r="G18" s="24">
        <f>IFERROR((F18-E18)/E18,"---")</f>
        <v>6.7465972188098869E-2</v>
      </c>
    </row>
    <row r="19" spans="1:7" x14ac:dyDescent="0.2">
      <c r="A19" s="36" t="s">
        <v>11</v>
      </c>
      <c r="B19" s="47">
        <v>9005.48</v>
      </c>
      <c r="C19" s="10">
        <v>9029.48</v>
      </c>
      <c r="D19" s="24">
        <f>IFERROR((C19-B19)/B19,"---")</f>
        <v>2.6650439510164923E-3</v>
      </c>
      <c r="E19" s="3">
        <v>24725.239999999998</v>
      </c>
      <c r="F19" s="10">
        <v>24749.239999999998</v>
      </c>
      <c r="G19" s="24">
        <f>IFERROR((F19-E19)/E19,"---")</f>
        <v>9.7066802991598879E-4</v>
      </c>
    </row>
    <row r="20" spans="1:7" x14ac:dyDescent="0.2">
      <c r="A20" s="36" t="s">
        <v>12</v>
      </c>
      <c r="B20" s="47">
        <v>11505</v>
      </c>
      <c r="C20" s="10">
        <v>11543</v>
      </c>
      <c r="D20" s="24">
        <f>IFERROR((C20-B20)/B20,"---")</f>
        <v>3.3029117774880487E-3</v>
      </c>
      <c r="E20" s="3">
        <v>26618</v>
      </c>
      <c r="F20" s="10">
        <v>26697</v>
      </c>
      <c r="G20" s="24">
        <f>IFERROR((F20-E20)/E20,"---")</f>
        <v>2.9679164475167178E-3</v>
      </c>
    </row>
    <row r="21" spans="1:7" x14ac:dyDescent="0.2">
      <c r="A21" s="36" t="s">
        <v>13</v>
      </c>
      <c r="B21" s="47">
        <v>19928</v>
      </c>
      <c r="C21" s="10">
        <v>20276</v>
      </c>
      <c r="D21" s="24">
        <f>IFERROR((C21-B21)/B21,"---")</f>
        <v>1.7462866318747491E-2</v>
      </c>
      <c r="E21" s="3">
        <v>35672</v>
      </c>
      <c r="F21" s="10">
        <v>36494</v>
      </c>
      <c r="G21" s="24">
        <f>IFERROR((F21-E21)/E21,"---")</f>
        <v>2.304328324736488E-2</v>
      </c>
    </row>
    <row r="22" spans="1:7" x14ac:dyDescent="0.2">
      <c r="A22" s="36" t="s">
        <v>14</v>
      </c>
      <c r="B22" s="47">
        <v>27664</v>
      </c>
      <c r="C22" s="10">
        <v>28858</v>
      </c>
      <c r="D22" s="24">
        <f>IFERROR((C22-B22)/B22,"---")</f>
        <v>4.3160786581839215E-2</v>
      </c>
      <c r="E22" s="3">
        <v>38626</v>
      </c>
      <c r="F22" s="10">
        <v>39724</v>
      </c>
      <c r="G22" s="24">
        <f>IFERROR((F22-E22)/E22,"---")</f>
        <v>2.8426448506187543E-2</v>
      </c>
    </row>
    <row r="23" spans="1:7" x14ac:dyDescent="0.2">
      <c r="A23" s="38" t="s">
        <v>15</v>
      </c>
      <c r="B23" s="47" t="s">
        <v>149</v>
      </c>
      <c r="C23" s="10">
        <v>11560</v>
      </c>
      <c r="D23" s="24" t="str">
        <f>IFERROR((C23-B23)/B23,"---")</f>
        <v>---</v>
      </c>
      <c r="E23" s="3" t="s">
        <v>149</v>
      </c>
      <c r="F23" s="10">
        <v>30938</v>
      </c>
      <c r="G23" s="24" t="str">
        <f>IFERROR((F23-E23)/E23,"---")</f>
        <v>---</v>
      </c>
    </row>
    <row r="24" spans="1:7" x14ac:dyDescent="0.2">
      <c r="A24" s="36" t="s">
        <v>16</v>
      </c>
      <c r="B24" s="47">
        <v>12616</v>
      </c>
      <c r="C24" s="10">
        <v>12904</v>
      </c>
      <c r="D24" s="24">
        <f>IFERROR((C24-B24)/B24,"---")</f>
        <v>2.2828154724159798E-2</v>
      </c>
      <c r="E24" s="3">
        <v>32104</v>
      </c>
      <c r="F24" s="10">
        <v>32392</v>
      </c>
      <c r="G24" s="24">
        <f>IFERROR((F24-E24)/E24,"---")</f>
        <v>8.9708447545477198E-3</v>
      </c>
    </row>
    <row r="25" spans="1:7" x14ac:dyDescent="0.2">
      <c r="A25" s="36" t="s">
        <v>17</v>
      </c>
      <c r="B25" s="47">
        <v>6070</v>
      </c>
      <c r="C25" s="10">
        <v>6824</v>
      </c>
      <c r="D25" s="24">
        <f>IFERROR((C25-B25)/B25,"---")</f>
        <v>0.1242174629324547</v>
      </c>
      <c r="E25" s="3">
        <v>17870</v>
      </c>
      <c r="F25" s="10">
        <v>18060</v>
      </c>
      <c r="G25" s="24">
        <f>IFERROR((F25-E25)/E25,"---")</f>
        <v>1.0632344711807499E-2</v>
      </c>
    </row>
    <row r="26" spans="1:7" x14ac:dyDescent="0.2">
      <c r="A26" s="39" t="s">
        <v>18</v>
      </c>
      <c r="B26" s="47">
        <v>9614</v>
      </c>
      <c r="C26" s="10">
        <v>10567</v>
      </c>
      <c r="D26" s="24">
        <f>IFERROR((C26-B26)/B26,"---")</f>
        <v>9.9126274183482424E-2</v>
      </c>
      <c r="E26" s="3">
        <v>17558</v>
      </c>
      <c r="F26" s="10">
        <v>19471</v>
      </c>
      <c r="G26" s="24">
        <f>IFERROR((F26-E26)/E26,"---")</f>
        <v>0.10895318373391047</v>
      </c>
    </row>
    <row r="27" spans="1:7" x14ac:dyDescent="0.2">
      <c r="A27" s="36" t="s">
        <v>19</v>
      </c>
      <c r="B27" s="47">
        <v>8984</v>
      </c>
      <c r="C27" s="10">
        <v>9152</v>
      </c>
      <c r="D27" s="24">
        <f>IFERROR((C27-B27)/B27,"---")</f>
        <v>1.8699910952804988E-2</v>
      </c>
      <c r="E27" s="3">
        <v>17456</v>
      </c>
      <c r="F27" s="10">
        <v>17792</v>
      </c>
      <c r="G27" s="24">
        <f>IFERROR((F27-E27)/E27,"---")</f>
        <v>1.924839596700275E-2</v>
      </c>
    </row>
    <row r="28" spans="1:7" x14ac:dyDescent="0.2">
      <c r="A28" s="36" t="s">
        <v>20</v>
      </c>
      <c r="B28" s="47">
        <v>26561</v>
      </c>
      <c r="C28" s="10">
        <v>27074</v>
      </c>
      <c r="D28" s="24">
        <f>IFERROR((C28-B28)/B28,"---")</f>
        <v>1.931403185121042E-2</v>
      </c>
      <c r="E28" s="3">
        <v>45543</v>
      </c>
      <c r="F28" s="10">
        <v>46550</v>
      </c>
      <c r="G28" s="24">
        <f>IFERROR((F28-E28)/E28,"---")</f>
        <v>2.2110972048393827E-2</v>
      </c>
    </row>
    <row r="29" spans="1:7" x14ac:dyDescent="0.2">
      <c r="A29" s="37" t="s">
        <v>21</v>
      </c>
      <c r="B29" s="47">
        <v>17782</v>
      </c>
      <c r="C29" s="10">
        <v>18153</v>
      </c>
      <c r="D29" s="24">
        <f>IFERROR((C29-B29)/B29,"---")</f>
        <v>2.086379484872343E-2</v>
      </c>
      <c r="E29" s="3">
        <v>34582</v>
      </c>
      <c r="F29" s="10">
        <v>34617</v>
      </c>
      <c r="G29" s="24">
        <f>IFERROR((F29-E29)/E29,"---")</f>
        <v>1.0120872130009832E-3</v>
      </c>
    </row>
    <row r="30" spans="1:7" x14ac:dyDescent="0.2">
      <c r="A30" s="36" t="s">
        <v>22</v>
      </c>
      <c r="B30" s="47">
        <v>13034</v>
      </c>
      <c r="C30" s="10">
        <v>14157</v>
      </c>
      <c r="D30" s="24">
        <f>IFERROR((C30-B30)/B30,"---")</f>
        <v>8.6159275740371341E-2</v>
      </c>
      <c r="E30" s="3">
        <v>19244</v>
      </c>
      <c r="F30" s="10">
        <v>20851</v>
      </c>
      <c r="G30" s="24">
        <f>IFERROR((F30-E30)/E30,"---")</f>
        <v>8.3506547495323213E-2</v>
      </c>
    </row>
    <row r="31" spans="1:7" x14ac:dyDescent="0.2">
      <c r="A31" s="36" t="s">
        <v>23</v>
      </c>
      <c r="B31" s="47">
        <v>10488</v>
      </c>
      <c r="C31" s="10">
        <v>10600</v>
      </c>
      <c r="D31" s="24">
        <f>IFERROR((C31-B31)/B31,"---")</f>
        <v>1.0678871090770405E-2</v>
      </c>
      <c r="E31" s="3">
        <v>22410</v>
      </c>
      <c r="F31" s="10">
        <v>22912</v>
      </c>
      <c r="G31" s="24">
        <f>IFERROR((F31-E31)/E31,"---")</f>
        <v>2.2400713966979027E-2</v>
      </c>
    </row>
    <row r="32" spans="1:7" x14ac:dyDescent="0.2">
      <c r="A32" s="36" t="s">
        <v>24</v>
      </c>
      <c r="B32" s="47" t="s">
        <v>149</v>
      </c>
      <c r="C32" s="10">
        <v>6348</v>
      </c>
      <c r="D32" s="24" t="str">
        <f>IFERROR((C32-B32)/B32,"---")</f>
        <v>---</v>
      </c>
      <c r="E32" s="3" t="s">
        <v>149</v>
      </c>
      <c r="F32" s="10">
        <v>15552</v>
      </c>
      <c r="G32" s="24" t="str">
        <f>IFERROR((F32-E32)/E32,"---")</f>
        <v>---</v>
      </c>
    </row>
    <row r="33" spans="1:7" x14ac:dyDescent="0.2">
      <c r="A33" s="36" t="s">
        <v>25</v>
      </c>
      <c r="B33" s="47">
        <v>8583</v>
      </c>
      <c r="C33" s="10">
        <v>9157</v>
      </c>
      <c r="D33" s="24">
        <f>IFERROR((C33-B33)/B33,"---")</f>
        <v>6.6876383548875679E-2</v>
      </c>
      <c r="E33" s="3">
        <v>18452</v>
      </c>
      <c r="F33" s="10">
        <v>19717</v>
      </c>
      <c r="G33" s="24">
        <f>IFERROR((F33-E33)/E33,"---")</f>
        <v>6.8556254064600045E-2</v>
      </c>
    </row>
    <row r="34" spans="1:7" x14ac:dyDescent="0.2">
      <c r="A34" s="36" t="s">
        <v>26</v>
      </c>
      <c r="B34" s="47">
        <v>10290</v>
      </c>
      <c r="C34" s="10">
        <v>10444</v>
      </c>
      <c r="D34" s="24">
        <f>IFERROR((C34-B34)/B34,"---")</f>
        <v>1.4965986394557823E-2</v>
      </c>
      <c r="E34" s="3">
        <v>17806</v>
      </c>
      <c r="F34" s="10">
        <v>17960</v>
      </c>
      <c r="G34" s="24">
        <f>IFERROR((F34-E34)/E34,"---")</f>
        <v>8.648770077501965E-3</v>
      </c>
    </row>
    <row r="35" spans="1:7" x14ac:dyDescent="0.2">
      <c r="A35" s="36" t="s">
        <v>27</v>
      </c>
      <c r="B35" s="47" t="s">
        <v>149</v>
      </c>
      <c r="C35" s="10">
        <v>9746.4</v>
      </c>
      <c r="D35" s="24" t="str">
        <f>IFERROR((C35-B35)/B35,"---")</f>
        <v>---</v>
      </c>
      <c r="E35" s="3" t="s">
        <v>149</v>
      </c>
      <c r="F35" s="10">
        <v>18362.400000000001</v>
      </c>
      <c r="G35" s="24" t="str">
        <f>IFERROR((F35-E35)/E35,"---")</f>
        <v>---</v>
      </c>
    </row>
    <row r="36" spans="1:7" x14ac:dyDescent="0.2">
      <c r="A36" s="36" t="s">
        <v>28</v>
      </c>
      <c r="B36" s="47">
        <v>13201</v>
      </c>
      <c r="C36" s="10">
        <v>14178</v>
      </c>
      <c r="D36" s="24">
        <f>IFERROR((C36-B36)/B36,"---")</f>
        <v>7.4009544731459737E-2</v>
      </c>
      <c r="E36" s="3">
        <v>28660</v>
      </c>
      <c r="F36" s="10">
        <v>32352</v>
      </c>
      <c r="G36" s="24">
        <f>IFERROR((F36-E36)/E36,"---")</f>
        <v>0.12882065596650383</v>
      </c>
    </row>
    <row r="37" spans="1:7" x14ac:dyDescent="0.2">
      <c r="A37" s="36" t="s">
        <v>29</v>
      </c>
      <c r="B37" s="47">
        <v>7368</v>
      </c>
      <c r="C37" s="10">
        <v>7974</v>
      </c>
      <c r="D37" s="24">
        <f>IFERROR((C37-B37)/B37,"---")</f>
        <v>8.2247557003257324E-2</v>
      </c>
      <c r="E37" s="3">
        <v>17910</v>
      </c>
      <c r="F37" s="10">
        <v>21594</v>
      </c>
      <c r="G37" s="24">
        <f>IFERROR((F37-E37)/E37,"---")</f>
        <v>0.20569514237855946</v>
      </c>
    </row>
    <row r="38" spans="1:7" x14ac:dyDescent="0.2">
      <c r="A38" s="36" t="s">
        <v>30</v>
      </c>
      <c r="B38" s="47">
        <v>26146</v>
      </c>
      <c r="C38" s="10">
        <v>27190</v>
      </c>
      <c r="D38" s="24">
        <f>IFERROR((C38-B38)/B38,"---")</f>
        <v>3.9929625946607511E-2</v>
      </c>
      <c r="E38" s="3">
        <v>41476</v>
      </c>
      <c r="F38" s="10">
        <v>43134</v>
      </c>
      <c r="G38" s="24">
        <f>IFERROR((F38-E38)/E38,"---")</f>
        <v>3.997492525798052E-2</v>
      </c>
    </row>
    <row r="39" spans="1:7" x14ac:dyDescent="0.2">
      <c r="A39" s="36" t="s">
        <v>31</v>
      </c>
      <c r="B39" s="47">
        <v>20499</v>
      </c>
      <c r="C39" s="10">
        <v>20499</v>
      </c>
      <c r="D39" s="24">
        <f>IFERROR((C39-B39)/B39,"---")</f>
        <v>0</v>
      </c>
      <c r="E39" s="3">
        <v>20499</v>
      </c>
      <c r="F39" s="10">
        <v>20499</v>
      </c>
      <c r="G39" s="24">
        <f>IFERROR((F39-E39)/E39,"---")</f>
        <v>0</v>
      </c>
    </row>
    <row r="40" spans="1:7" x14ac:dyDescent="0.2">
      <c r="A40" s="36" t="s">
        <v>32</v>
      </c>
      <c r="B40" s="47">
        <v>9458</v>
      </c>
      <c r="C40" s="10">
        <v>9938</v>
      </c>
      <c r="D40" s="24">
        <f>IFERROR((C40-B40)/B40,"---")</f>
        <v>5.0750687248889828E-2</v>
      </c>
      <c r="E40" s="3">
        <v>23370</v>
      </c>
      <c r="F40" s="10">
        <v>24642</v>
      </c>
      <c r="G40" s="24">
        <f>IFERROR((F40-E40)/E40,"---")</f>
        <v>5.442875481386393E-2</v>
      </c>
    </row>
    <row r="41" spans="1:7" x14ac:dyDescent="0.2">
      <c r="A41" s="36" t="s">
        <v>33</v>
      </c>
      <c r="B41" s="47">
        <v>6264</v>
      </c>
      <c r="C41" s="10">
        <v>6772</v>
      </c>
      <c r="D41" s="24">
        <f>IFERROR((C41-B41)/B41,"---")</f>
        <v>8.1098339719029369E-2</v>
      </c>
      <c r="E41" s="3">
        <v>15828</v>
      </c>
      <c r="F41" s="10">
        <v>16960</v>
      </c>
      <c r="G41" s="24">
        <f>IFERROR((F41-E41)/E41,"---")</f>
        <v>7.151882739449078E-2</v>
      </c>
    </row>
    <row r="42" spans="1:7" x14ac:dyDescent="0.2">
      <c r="A42" s="36" t="s">
        <v>34</v>
      </c>
      <c r="B42" s="47">
        <v>15619</v>
      </c>
      <c r="C42" s="10">
        <v>16276</v>
      </c>
      <c r="D42" s="24">
        <f>IFERROR((C42-B42)/B42,"---")</f>
        <v>4.206415263461169E-2</v>
      </c>
      <c r="E42" s="3">
        <v>24280</v>
      </c>
      <c r="F42" s="10">
        <v>25316</v>
      </c>
      <c r="G42" s="24">
        <f>IFERROR((F42-E42)/E42,"---")</f>
        <v>4.2668863261943989E-2</v>
      </c>
    </row>
    <row r="43" spans="1:7" x14ac:dyDescent="0.2">
      <c r="A43" s="36" t="s">
        <v>35</v>
      </c>
      <c r="B43" s="47">
        <v>10104</v>
      </c>
      <c r="C43" s="10">
        <v>10440</v>
      </c>
      <c r="D43" s="24">
        <f>IFERROR((C43-B43)/B43,"---")</f>
        <v>3.3254156769596199E-2</v>
      </c>
      <c r="E43" s="3">
        <v>18024</v>
      </c>
      <c r="F43" s="10">
        <v>18648</v>
      </c>
      <c r="G43" s="24">
        <f>IFERROR((F43-E43)/E43,"---")</f>
        <v>3.462050599201065E-2</v>
      </c>
    </row>
    <row r="44" spans="1:7" x14ac:dyDescent="0.2">
      <c r="A44" s="36" t="s">
        <v>36</v>
      </c>
      <c r="B44" s="47">
        <v>19154</v>
      </c>
      <c r="C44" s="10">
        <v>19780</v>
      </c>
      <c r="D44" s="24">
        <f>IFERROR((C44-B44)/B44,"---")</f>
        <v>3.2682468413908324E-2</v>
      </c>
      <c r="E44" s="3">
        <v>26688</v>
      </c>
      <c r="F44" s="10">
        <v>27800</v>
      </c>
      <c r="G44" s="24">
        <f>IFERROR((F44-E44)/E44,"---")</f>
        <v>4.1666666666666664E-2</v>
      </c>
    </row>
    <row r="45" spans="1:7" x14ac:dyDescent="0.2">
      <c r="A45" s="36" t="s">
        <v>37</v>
      </c>
      <c r="B45" s="47">
        <v>6513</v>
      </c>
      <c r="C45" s="10">
        <v>6708</v>
      </c>
      <c r="D45" s="24">
        <f>IFERROR((C45-B45)/B45,"---")</f>
        <v>2.9940119760479042E-2</v>
      </c>
      <c r="E45" s="3">
        <v>19540</v>
      </c>
      <c r="F45" s="10">
        <v>20131</v>
      </c>
      <c r="G45" s="24">
        <f>IFERROR((F45-E45)/E45,"---")</f>
        <v>3.0245649948822926E-2</v>
      </c>
    </row>
    <row r="46" spans="1:7" x14ac:dyDescent="0.2">
      <c r="A46" s="37" t="s">
        <v>38</v>
      </c>
      <c r="B46" s="47">
        <v>18659</v>
      </c>
      <c r="C46" s="10">
        <v>19977.099999999999</v>
      </c>
      <c r="D46" s="24">
        <f>IFERROR((C46-B46)/B46,"---")</f>
        <v>7.0641513478750126E-2</v>
      </c>
      <c r="E46" s="3">
        <v>31192</v>
      </c>
      <c r="F46" s="10">
        <v>32800.1</v>
      </c>
      <c r="G46" s="24">
        <f>IFERROR((F46-E46)/E46,"---")</f>
        <v>5.155488586817128E-2</v>
      </c>
    </row>
    <row r="47" spans="1:7" x14ac:dyDescent="0.2">
      <c r="A47" s="36" t="s">
        <v>39</v>
      </c>
      <c r="B47" s="47">
        <v>7678</v>
      </c>
      <c r="C47" s="10">
        <v>7999.96</v>
      </c>
      <c r="D47" s="24">
        <f>IFERROR((C47-B47)/B47,"---")</f>
        <v>4.1932794998697585E-2</v>
      </c>
      <c r="E47" s="3">
        <v>18667</v>
      </c>
      <c r="F47" s="10">
        <v>19348.96</v>
      </c>
      <c r="G47" s="24">
        <f>IFERROR((F47-E47)/E47,"---")</f>
        <v>3.6532919055016828E-2</v>
      </c>
    </row>
    <row r="48" spans="1:7" x14ac:dyDescent="0.2">
      <c r="A48" s="36" t="s">
        <v>40</v>
      </c>
      <c r="B48" s="47">
        <v>15378</v>
      </c>
      <c r="C48" s="10">
        <v>15770</v>
      </c>
      <c r="D48" s="24">
        <f>IFERROR((C48-B48)/B48,"---")</f>
        <v>2.5490961113278709E-2</v>
      </c>
      <c r="E48" s="3">
        <v>26472</v>
      </c>
      <c r="F48" s="10">
        <v>26864</v>
      </c>
      <c r="G48" s="24">
        <f>IFERROR((F48-E48)/E48,"---")</f>
        <v>1.4808099123602297E-2</v>
      </c>
    </row>
    <row r="49" spans="1:7" x14ac:dyDescent="0.2">
      <c r="A49" s="37" t="s">
        <v>41</v>
      </c>
      <c r="B49" s="47" t="s">
        <v>149</v>
      </c>
      <c r="C49" s="10">
        <v>14820</v>
      </c>
      <c r="D49" s="24" t="str">
        <f>IFERROR((C49-B49)/B49,"---")</f>
        <v>---</v>
      </c>
      <c r="E49" s="3" t="s">
        <v>149</v>
      </c>
      <c r="F49" s="10">
        <v>24648</v>
      </c>
      <c r="G49" s="24" t="str">
        <f>IFERROR((F49-E49)/E49,"---")</f>
        <v>---</v>
      </c>
    </row>
    <row r="50" spans="1:7" x14ac:dyDescent="0.2">
      <c r="A50" s="36" t="s">
        <v>42</v>
      </c>
      <c r="B50" s="47">
        <v>28355</v>
      </c>
      <c r="C50" s="10">
        <v>29707</v>
      </c>
      <c r="D50" s="24">
        <f>IFERROR((C50-B50)/B50,"---")</f>
        <v>4.7681184976194675E-2</v>
      </c>
      <c r="E50" s="3">
        <v>45667</v>
      </c>
      <c r="F50" s="10">
        <v>47371</v>
      </c>
      <c r="G50" s="24">
        <f>IFERROR((F50-E50)/E50,"---")</f>
        <v>3.7313596251122252E-2</v>
      </c>
    </row>
    <row r="51" spans="1:7" x14ac:dyDescent="0.2">
      <c r="A51" s="36" t="s">
        <v>43</v>
      </c>
      <c r="B51" s="47">
        <v>7569</v>
      </c>
      <c r="C51" s="10">
        <v>7965</v>
      </c>
      <c r="D51" s="24">
        <f>IFERROR((C51-B51)/B51,"---")</f>
        <v>5.2318668252080855E-2</v>
      </c>
      <c r="E51" s="3">
        <v>20313</v>
      </c>
      <c r="F51" s="10">
        <v>21165</v>
      </c>
      <c r="G51" s="24">
        <f>IFERROR((F51-E51)/E51,"---")</f>
        <v>4.1943582927189485E-2</v>
      </c>
    </row>
    <row r="52" spans="1:7" x14ac:dyDescent="0.2">
      <c r="A52" s="36" t="s">
        <v>44</v>
      </c>
      <c r="B52" s="47">
        <v>9692</v>
      </c>
      <c r="C52" s="10">
        <v>10158</v>
      </c>
      <c r="D52" s="24">
        <f>IFERROR((C52-B52)/B52,"---")</f>
        <v>4.8080891456871645E-2</v>
      </c>
      <c r="E52" s="3">
        <v>24188</v>
      </c>
      <c r="F52" s="10">
        <v>25422</v>
      </c>
      <c r="G52" s="24">
        <f>IFERROR((F52-E52)/E52,"---")</f>
        <v>5.1017033239622957E-2</v>
      </c>
    </row>
    <row r="53" spans="1:7" x14ac:dyDescent="0.2">
      <c r="A53" s="37" t="s">
        <v>45</v>
      </c>
      <c r="B53" s="47">
        <v>19838</v>
      </c>
      <c r="C53" s="10">
        <v>20103</v>
      </c>
      <c r="D53" s="24">
        <f>IFERROR((C53-B53)/B53,"---")</f>
        <v>1.3358201431595928E-2</v>
      </c>
      <c r="E53" s="3">
        <v>30584</v>
      </c>
      <c r="F53" s="10">
        <v>31470</v>
      </c>
      <c r="G53" s="24">
        <f>IFERROR((F53-E53)/E53,"---")</f>
        <v>2.8969395762490191E-2</v>
      </c>
    </row>
    <row r="54" spans="1:7" x14ac:dyDescent="0.2">
      <c r="A54" s="36" t="s">
        <v>46</v>
      </c>
      <c r="B54" s="47">
        <v>22558</v>
      </c>
      <c r="C54" s="10">
        <v>23312</v>
      </c>
      <c r="D54" s="24">
        <f>IFERROR((C54-B54)/B54,"---")</f>
        <v>3.342494902030322E-2</v>
      </c>
      <c r="E54" s="3">
        <v>35768</v>
      </c>
      <c r="F54" s="10">
        <v>36790</v>
      </c>
      <c r="G54" s="24">
        <f>IFERROR((F54-E54)/E54,"---")</f>
        <v>2.8573026168642362E-2</v>
      </c>
    </row>
    <row r="55" spans="1:7" x14ac:dyDescent="0.2">
      <c r="A55" s="36" t="s">
        <v>47</v>
      </c>
      <c r="B55" s="47">
        <v>21855</v>
      </c>
      <c r="C55" s="10">
        <v>21999</v>
      </c>
      <c r="D55" s="24">
        <f>IFERROR((C55-B55)/B55,"---")</f>
        <v>6.5888812628689085E-3</v>
      </c>
      <c r="E55" s="3">
        <v>25995</v>
      </c>
      <c r="F55" s="10">
        <v>26211</v>
      </c>
      <c r="G55" s="24">
        <f>IFERROR((F55-E55)/E55,"---")</f>
        <v>8.3092902481246393E-3</v>
      </c>
    </row>
    <row r="56" spans="1:7" x14ac:dyDescent="0.2">
      <c r="A56" s="36" t="s">
        <v>48</v>
      </c>
      <c r="B56" s="47">
        <v>22316</v>
      </c>
      <c r="C56" s="10">
        <v>22408</v>
      </c>
      <c r="D56" s="24">
        <f>IFERROR((C56-B56)/B56,"---")</f>
        <v>4.1226026169564438E-3</v>
      </c>
      <c r="E56" s="3">
        <v>42082</v>
      </c>
      <c r="F56" s="10">
        <v>42174</v>
      </c>
      <c r="G56" s="24">
        <f>IFERROR((F56-E56)/E56,"---")</f>
        <v>2.1862078798536191E-3</v>
      </c>
    </row>
    <row r="57" spans="1:7" x14ac:dyDescent="0.2">
      <c r="A57" s="36" t="s">
        <v>49</v>
      </c>
      <c r="B57" s="47">
        <v>25508</v>
      </c>
      <c r="C57" s="10">
        <v>26153</v>
      </c>
      <c r="D57" s="24">
        <f>IFERROR((C57-B57)/B57,"---")</f>
        <v>2.5286184726360357E-2</v>
      </c>
      <c r="E57" s="3">
        <v>41556</v>
      </c>
      <c r="F57" s="10">
        <v>43151</v>
      </c>
      <c r="G57" s="24">
        <f>IFERROR((F57-E57)/E57,"---")</f>
        <v>3.83819424391183E-2</v>
      </c>
    </row>
    <row r="58" spans="1:7" x14ac:dyDescent="0.2">
      <c r="A58" s="36" t="s">
        <v>50</v>
      </c>
      <c r="B58" s="47">
        <v>25508</v>
      </c>
      <c r="C58" s="10">
        <v>26153</v>
      </c>
      <c r="D58" s="24">
        <f>IFERROR((C58-B58)/B58,"---")</f>
        <v>2.5286184726360357E-2</v>
      </c>
      <c r="E58" s="3">
        <v>41556</v>
      </c>
      <c r="F58" s="10">
        <v>43151</v>
      </c>
      <c r="G58" s="24">
        <f>IFERROR((F58-E58)/E58,"---")</f>
        <v>3.83819424391183E-2</v>
      </c>
    </row>
    <row r="59" spans="1:7" x14ac:dyDescent="0.2">
      <c r="A59" s="36" t="s">
        <v>51</v>
      </c>
      <c r="B59" s="47" t="s">
        <v>149</v>
      </c>
      <c r="C59" s="10">
        <v>8222</v>
      </c>
      <c r="D59" s="24" t="str">
        <f>IFERROR((C59-B59)/B59,"---")</f>
        <v>---</v>
      </c>
      <c r="E59" s="3" t="s">
        <v>149</v>
      </c>
      <c r="F59" s="10">
        <v>16718</v>
      </c>
      <c r="G59" s="24" t="str">
        <f>IFERROR((F59-E59)/E59,"---")</f>
        <v>---</v>
      </c>
    </row>
    <row r="60" spans="1:7" x14ac:dyDescent="0.2">
      <c r="A60" s="36" t="s">
        <v>52</v>
      </c>
      <c r="B60" s="47">
        <v>15134</v>
      </c>
      <c r="C60" s="10">
        <v>14128</v>
      </c>
      <c r="D60" s="24">
        <f>IFERROR((C60-B60)/B60,"---")</f>
        <v>-6.6472842606052601E-2</v>
      </c>
      <c r="E60" s="3">
        <v>24062</v>
      </c>
      <c r="F60" s="10">
        <v>23056</v>
      </c>
      <c r="G60" s="24">
        <f>IFERROR((F60-E60)/E60,"---")</f>
        <v>-4.1808660959188761E-2</v>
      </c>
    </row>
    <row r="61" spans="1:7" x14ac:dyDescent="0.2">
      <c r="A61" s="36" t="s">
        <v>53</v>
      </c>
      <c r="B61" s="47" t="s">
        <v>149</v>
      </c>
      <c r="C61" s="10">
        <v>9776</v>
      </c>
      <c r="D61" s="24" t="str">
        <f>IFERROR((C61-B61)/B61,"---")</f>
        <v>---</v>
      </c>
      <c r="E61" s="3" t="s">
        <v>149</v>
      </c>
      <c r="F61" s="10">
        <v>18910</v>
      </c>
      <c r="G61" s="24" t="str">
        <f>IFERROR((F61-E61)/E61,"---")</f>
        <v>---</v>
      </c>
    </row>
    <row r="62" spans="1:7" x14ac:dyDescent="0.2">
      <c r="A62" s="36" t="s">
        <v>54</v>
      </c>
      <c r="B62" s="47">
        <v>13708</v>
      </c>
      <c r="C62" s="10">
        <v>14395.08</v>
      </c>
      <c r="D62" s="24">
        <f>IFERROR((C62-B62)/B62,"---")</f>
        <v>5.0122556171578632E-2</v>
      </c>
      <c r="E62" s="3">
        <v>27216</v>
      </c>
      <c r="F62" s="10">
        <v>28579.08</v>
      </c>
      <c r="G62" s="24">
        <f>IFERROR((F62-E62)/E62,"---")</f>
        <v>5.0083774250440978E-2</v>
      </c>
    </row>
    <row r="63" spans="1:7" x14ac:dyDescent="0.2">
      <c r="A63" s="36" t="s">
        <v>55</v>
      </c>
      <c r="B63" s="47">
        <v>12339</v>
      </c>
      <c r="C63" s="10">
        <v>13555</v>
      </c>
      <c r="D63" s="24">
        <f>IFERROR((C63-B63)/B63,"---")</f>
        <v>9.8549315179512112E-2</v>
      </c>
      <c r="E63" s="3">
        <v>19529</v>
      </c>
      <c r="F63" s="10">
        <v>21575</v>
      </c>
      <c r="G63" s="24">
        <f>IFERROR((F63-E63)/E63,"---")</f>
        <v>0.10476726918941062</v>
      </c>
    </row>
    <row r="64" spans="1:7" x14ac:dyDescent="0.2">
      <c r="A64" s="36" t="s">
        <v>56</v>
      </c>
      <c r="B64" s="47">
        <v>12825</v>
      </c>
      <c r="C64" s="10">
        <v>13984</v>
      </c>
      <c r="D64" s="24">
        <f>IFERROR((C64-B64)/B64,"---")</f>
        <v>9.0370370370370365E-2</v>
      </c>
      <c r="E64" s="3">
        <v>20015</v>
      </c>
      <c r="F64" s="10">
        <v>22004</v>
      </c>
      <c r="G64" s="24">
        <f>IFERROR((F64-E64)/E64,"---")</f>
        <v>9.937546839870097E-2</v>
      </c>
    </row>
    <row r="65" spans="1:7" x14ac:dyDescent="0.2">
      <c r="A65" s="36" t="s">
        <v>57</v>
      </c>
      <c r="B65" s="47">
        <v>12954</v>
      </c>
      <c r="C65" s="10">
        <v>14107</v>
      </c>
      <c r="D65" s="24">
        <f>IFERROR((C65-B65)/B65,"---")</f>
        <v>8.9007256445885446E-2</v>
      </c>
      <c r="E65" s="3">
        <v>20144</v>
      </c>
      <c r="F65" s="10">
        <v>22127</v>
      </c>
      <c r="G65" s="24">
        <f>IFERROR((F65-E65)/E65,"---")</f>
        <v>9.8441223193010324E-2</v>
      </c>
    </row>
    <row r="66" spans="1:7" x14ac:dyDescent="0.2">
      <c r="A66" s="36" t="s">
        <v>58</v>
      </c>
      <c r="B66" s="47">
        <v>12344</v>
      </c>
      <c r="C66" s="10">
        <v>13446</v>
      </c>
      <c r="D66" s="24">
        <f>IFERROR((C66-B66)/B66,"---")</f>
        <v>8.9274141283214523E-2</v>
      </c>
      <c r="E66" s="3">
        <v>19534</v>
      </c>
      <c r="F66" s="10">
        <v>21466</v>
      </c>
      <c r="G66" s="24">
        <f>IFERROR((F66-E66)/E66,"---")</f>
        <v>9.890447425002559E-2</v>
      </c>
    </row>
    <row r="67" spans="1:7" x14ac:dyDescent="0.2">
      <c r="A67" s="36" t="s">
        <v>59</v>
      </c>
      <c r="B67" s="47">
        <v>23094</v>
      </c>
      <c r="C67" s="10">
        <v>25098</v>
      </c>
      <c r="D67" s="24">
        <f>IFERROR((C67-B67)/B67,"---")</f>
        <v>8.6775785918420376E-2</v>
      </c>
      <c r="E67" s="3">
        <v>32622</v>
      </c>
      <c r="F67" s="10">
        <v>35514</v>
      </c>
      <c r="G67" s="24">
        <f>IFERROR((F67-E67)/E67,"---")</f>
        <v>8.8651830053338238E-2</v>
      </c>
    </row>
    <row r="68" spans="1:7" x14ac:dyDescent="0.2">
      <c r="A68" s="36" t="s">
        <v>60</v>
      </c>
      <c r="B68" s="47">
        <v>8606</v>
      </c>
      <c r="C68" s="10">
        <v>8730</v>
      </c>
      <c r="D68" s="24">
        <f>IFERROR((C68-B68)/B68,"---")</f>
        <v>1.4408552172902626E-2</v>
      </c>
      <c r="E68" s="3">
        <v>20546</v>
      </c>
      <c r="F68" s="10">
        <v>20834</v>
      </c>
      <c r="G68" s="24">
        <f>IFERROR((F68-E68)/E68,"---")</f>
        <v>1.4017326973620169E-2</v>
      </c>
    </row>
    <row r="69" spans="1:7" ht="10.8" thickBot="1" x14ac:dyDescent="0.25">
      <c r="A69" s="68" t="s">
        <v>61</v>
      </c>
      <c r="B69" s="69">
        <v>6442</v>
      </c>
      <c r="C69" s="70">
        <v>6442.32</v>
      </c>
      <c r="D69" s="71">
        <f>IFERROR((C69-B69)/B69,"---")</f>
        <v>4.967401428123393E-5</v>
      </c>
      <c r="E69" s="72">
        <v>14866</v>
      </c>
      <c r="F69" s="70">
        <v>14938.32</v>
      </c>
      <c r="G69" s="71">
        <f>IFERROR((F69-E69)/E69,"---")</f>
        <v>4.8647921431454128E-3</v>
      </c>
    </row>
    <row r="70" spans="1:7" x14ac:dyDescent="0.2">
      <c r="A70" s="40" t="s">
        <v>62</v>
      </c>
      <c r="B70" s="48">
        <v>23659</v>
      </c>
      <c r="C70" s="19">
        <v>24214</v>
      </c>
      <c r="D70" s="25">
        <f>IFERROR((C70-B70)/B70,"---")</f>
        <v>2.3458303394057231E-2</v>
      </c>
      <c r="E70" s="14">
        <v>36295</v>
      </c>
      <c r="F70" s="19">
        <v>36958</v>
      </c>
      <c r="G70" s="25">
        <f>IFERROR((F70-E70)/E70,"---")</f>
        <v>1.8266978922716628E-2</v>
      </c>
    </row>
    <row r="71" spans="1:7" x14ac:dyDescent="0.2">
      <c r="A71" s="36" t="s">
        <v>63</v>
      </c>
      <c r="B71" s="47">
        <v>8384</v>
      </c>
      <c r="C71" s="10">
        <v>8624</v>
      </c>
      <c r="D71" s="24">
        <f>IFERROR((C71-B71)/B71,"---")</f>
        <v>2.8625954198473282E-2</v>
      </c>
      <c r="E71" s="3">
        <v>14624</v>
      </c>
      <c r="F71" s="10">
        <v>15920</v>
      </c>
      <c r="G71" s="24">
        <f>IFERROR((F71-E71)/E71,"---")</f>
        <v>8.8621444201312904E-2</v>
      </c>
    </row>
    <row r="72" spans="1:7" x14ac:dyDescent="0.2">
      <c r="A72" s="36" t="s">
        <v>64</v>
      </c>
      <c r="B72" s="47">
        <v>8716.68</v>
      </c>
      <c r="C72" s="10">
        <v>8716.68</v>
      </c>
      <c r="D72" s="24">
        <f>IFERROR((C72-B72)/B72,"---")</f>
        <v>0</v>
      </c>
      <c r="E72" s="3">
        <v>17141</v>
      </c>
      <c r="F72" s="10">
        <v>17212.68</v>
      </c>
      <c r="G72" s="24">
        <f>IFERROR((F72-E72)/E72,"---")</f>
        <v>4.1817863601890373E-3</v>
      </c>
    </row>
    <row r="73" spans="1:7" x14ac:dyDescent="0.2">
      <c r="A73" s="36" t="s">
        <v>65</v>
      </c>
      <c r="B73" s="47">
        <v>6601</v>
      </c>
      <c r="C73" s="10">
        <v>8579.44</v>
      </c>
      <c r="D73" s="24">
        <f>IFERROR((C73-B73)/B73,"---")</f>
        <v>0.29971822451143776</v>
      </c>
      <c r="E73" s="3">
        <v>15025</v>
      </c>
      <c r="F73" s="10">
        <v>17075.439999999999</v>
      </c>
      <c r="G73" s="24">
        <f>IFERROR((F73-E73)/E73,"---")</f>
        <v>0.13646855241264549</v>
      </c>
    </row>
    <row r="74" spans="1:7" x14ac:dyDescent="0.2">
      <c r="A74" s="36" t="s">
        <v>66</v>
      </c>
      <c r="B74" s="47">
        <v>12257</v>
      </c>
      <c r="C74" s="10">
        <v>12489</v>
      </c>
      <c r="D74" s="24">
        <f>IFERROR((C74-B74)/B74,"---")</f>
        <v>1.8927959533327893E-2</v>
      </c>
      <c r="E74" s="3">
        <v>19175</v>
      </c>
      <c r="F74" s="10">
        <v>19545</v>
      </c>
      <c r="G74" s="24">
        <f>IFERROR((F74-E74)/E74,"---")</f>
        <v>1.9295958279009127E-2</v>
      </c>
    </row>
    <row r="75" spans="1:7" x14ac:dyDescent="0.2">
      <c r="A75" s="36" t="s">
        <v>67</v>
      </c>
      <c r="B75" s="47">
        <v>9200</v>
      </c>
      <c r="C75" s="10">
        <v>9450</v>
      </c>
      <c r="D75" s="24">
        <f>IFERROR((C75-B75)/B75,"---")</f>
        <v>2.717391304347826E-2</v>
      </c>
      <c r="E75" s="3">
        <v>22950</v>
      </c>
      <c r="F75" s="10">
        <v>23950</v>
      </c>
      <c r="G75" s="24">
        <f>IFERROR((F75-E75)/E75,"---")</f>
        <v>4.357298474945534E-2</v>
      </c>
    </row>
    <row r="76" spans="1:7" x14ac:dyDescent="0.2">
      <c r="A76" s="36" t="s">
        <v>68</v>
      </c>
      <c r="B76" s="47">
        <v>8430</v>
      </c>
      <c r="C76" s="10">
        <v>8934</v>
      </c>
      <c r="D76" s="24">
        <f>IFERROR((C76-B76)/B76,"---")</f>
        <v>5.9786476868327401E-2</v>
      </c>
      <c r="E76" s="3">
        <v>19302</v>
      </c>
      <c r="F76" s="10">
        <v>20454</v>
      </c>
      <c r="G76" s="24">
        <f>IFERROR((F76-E76)/E76,"---")</f>
        <v>5.9682934410941871E-2</v>
      </c>
    </row>
    <row r="77" spans="1:7" x14ac:dyDescent="0.2">
      <c r="A77" s="36" t="s">
        <v>69</v>
      </c>
      <c r="B77" s="47">
        <v>10850</v>
      </c>
      <c r="C77" s="10">
        <v>11342</v>
      </c>
      <c r="D77" s="24">
        <f>IFERROR((C77-B77)/B77,"---")</f>
        <v>4.5345622119815666E-2</v>
      </c>
      <c r="E77" s="3">
        <v>26024</v>
      </c>
      <c r="F77" s="10">
        <v>26516</v>
      </c>
      <c r="G77" s="24">
        <f>IFERROR((F77-E77)/E77,"---")</f>
        <v>1.8905625576391024E-2</v>
      </c>
    </row>
    <row r="78" spans="1:7" x14ac:dyDescent="0.2">
      <c r="A78" s="36" t="s">
        <v>70</v>
      </c>
      <c r="B78" s="47">
        <v>10234</v>
      </c>
      <c r="C78" s="10">
        <v>10443.68</v>
      </c>
      <c r="D78" s="24">
        <f>IFERROR((C78-B78)/B78,"---")</f>
        <v>2.0488567520031298E-2</v>
      </c>
      <c r="E78" s="3">
        <v>20026</v>
      </c>
      <c r="F78" s="10">
        <v>20431.52</v>
      </c>
      <c r="G78" s="24">
        <f>IFERROR((F78-E78)/E78,"---")</f>
        <v>2.0249675421951486E-2</v>
      </c>
    </row>
    <row r="79" spans="1:7" x14ac:dyDescent="0.2">
      <c r="A79" s="40" t="s">
        <v>71</v>
      </c>
      <c r="B79" s="48">
        <v>20638</v>
      </c>
      <c r="C79" s="19">
        <v>22025.7</v>
      </c>
      <c r="D79" s="25">
        <f>IFERROR((C79-B79)/B79,"---")</f>
        <v>6.7240042639790706E-2</v>
      </c>
      <c r="E79" s="14">
        <v>36048</v>
      </c>
      <c r="F79" s="19">
        <v>37897.699999999997</v>
      </c>
      <c r="G79" s="25">
        <f>IFERROR((F79-E79)/E79,"---")</f>
        <v>5.1312139369729171E-2</v>
      </c>
    </row>
    <row r="80" spans="1:7" x14ac:dyDescent="0.2">
      <c r="A80" s="36" t="s">
        <v>72</v>
      </c>
      <c r="B80" s="47">
        <v>12257</v>
      </c>
      <c r="C80" s="10">
        <v>12691.68</v>
      </c>
      <c r="D80" s="24">
        <f>IFERROR((C80-B80)/B80,"---")</f>
        <v>3.5463816594599025E-2</v>
      </c>
      <c r="E80" s="3">
        <v>27148</v>
      </c>
      <c r="F80" s="10">
        <v>28097.760000000002</v>
      </c>
      <c r="G80" s="24">
        <f>IFERROR((F80-E80)/E80,"---")</f>
        <v>3.4984529247090099E-2</v>
      </c>
    </row>
    <row r="81" spans="1:7" x14ac:dyDescent="0.2">
      <c r="A81" s="36" t="s">
        <v>73</v>
      </c>
      <c r="B81" s="47" t="s">
        <v>149</v>
      </c>
      <c r="C81" s="10">
        <v>8381.0400000000009</v>
      </c>
      <c r="D81" s="24" t="str">
        <f>IFERROR((C81-B81)/B81,"---")</f>
        <v>---</v>
      </c>
      <c r="E81" s="3" t="s">
        <v>149</v>
      </c>
      <c r="F81" s="10">
        <v>16949.04</v>
      </c>
      <c r="G81" s="24" t="str">
        <f>IFERROR((F81-E81)/E81,"---")</f>
        <v>---</v>
      </c>
    </row>
    <row r="82" spans="1:7" x14ac:dyDescent="0.2">
      <c r="A82" s="36" t="s">
        <v>74</v>
      </c>
      <c r="B82" s="47">
        <v>53728</v>
      </c>
      <c r="C82" s="10">
        <v>51412</v>
      </c>
      <c r="D82" s="24">
        <f>IFERROR((C82-B82)/B82,"---")</f>
        <v>-4.3106015485407982E-2</v>
      </c>
      <c r="E82" s="3">
        <v>56275</v>
      </c>
      <c r="F82" s="10">
        <v>53959</v>
      </c>
      <c r="G82" s="24">
        <f>IFERROR((F82-E82)/E82,"---")</f>
        <v>-4.1155042203465129E-2</v>
      </c>
    </row>
    <row r="83" spans="1:7" x14ac:dyDescent="0.2">
      <c r="A83" s="36" t="s">
        <v>75</v>
      </c>
      <c r="B83" s="47">
        <v>36447</v>
      </c>
      <c r="C83" s="10">
        <v>36449</v>
      </c>
      <c r="D83" s="24">
        <f>IFERROR((C83-B83)/B83,"---")</f>
        <v>5.4874200894449476E-5</v>
      </c>
      <c r="E83" s="3">
        <v>48692</v>
      </c>
      <c r="F83" s="10">
        <v>48694</v>
      </c>
      <c r="G83" s="24">
        <f>IFERROR((F83-E83)/E83,"---")</f>
        <v>4.1074509159615545E-5</v>
      </c>
    </row>
    <row r="84" spans="1:7" x14ac:dyDescent="0.2">
      <c r="A84" s="37" t="s">
        <v>76</v>
      </c>
      <c r="B84" s="47">
        <v>38126</v>
      </c>
      <c r="C84" s="10">
        <v>38449.5</v>
      </c>
      <c r="D84" s="24">
        <f>IFERROR((C84-B84)/B84,"---")</f>
        <v>8.4850233436500021E-3</v>
      </c>
      <c r="E84" s="3">
        <v>46765</v>
      </c>
      <c r="F84" s="10">
        <v>47088.5</v>
      </c>
      <c r="G84" s="24">
        <f>IFERROR((F84-E84)/E84,"---")</f>
        <v>6.9175665561851812E-3</v>
      </c>
    </row>
    <row r="85" spans="1:7" x14ac:dyDescent="0.2">
      <c r="A85" s="36" t="s">
        <v>77</v>
      </c>
      <c r="B85" s="47">
        <v>48243</v>
      </c>
      <c r="C85" s="10">
        <v>48722</v>
      </c>
      <c r="D85" s="24">
        <f>IFERROR((C85-B85)/B85,"---")</f>
        <v>9.9289016023049979E-3</v>
      </c>
      <c r="E85" s="3">
        <v>54530</v>
      </c>
      <c r="F85" s="10">
        <v>55009</v>
      </c>
      <c r="G85" s="24">
        <f>IFERROR((F85-E85)/E85,"---")</f>
        <v>8.7841555107280398E-3</v>
      </c>
    </row>
    <row r="86" spans="1:7" x14ac:dyDescent="0.2">
      <c r="A86" s="36" t="s">
        <v>78</v>
      </c>
      <c r="B86" s="47">
        <v>35979</v>
      </c>
      <c r="C86" s="3">
        <v>38316.54</v>
      </c>
      <c r="D86" s="24">
        <f>IFERROR((C86-B86)/B86,"---")</f>
        <v>6.4969565579921645E-2</v>
      </c>
      <c r="E86" s="3">
        <v>48222</v>
      </c>
      <c r="F86" s="3">
        <v>50562.54</v>
      </c>
      <c r="G86" s="24">
        <f>IFERROR((F86-E86)/E86,"---")</f>
        <v>4.8536767450541266E-2</v>
      </c>
    </row>
    <row r="87" spans="1:7" x14ac:dyDescent="0.2">
      <c r="A87" s="36" t="s">
        <v>79</v>
      </c>
      <c r="B87" s="47">
        <v>41783</v>
      </c>
      <c r="C87" s="10">
        <v>42916.5</v>
      </c>
      <c r="D87" s="24">
        <f>IFERROR((C87-B87)/B87,"---")</f>
        <v>2.712825790393222E-2</v>
      </c>
      <c r="E87" s="3">
        <v>46672</v>
      </c>
      <c r="F87" s="10">
        <v>47806.5</v>
      </c>
      <c r="G87" s="24">
        <f>IFERROR((F87-E87)/E87,"---")</f>
        <v>2.4307936235858758E-2</v>
      </c>
    </row>
    <row r="88" spans="1:7" x14ac:dyDescent="0.2">
      <c r="A88" s="36" t="s">
        <v>80</v>
      </c>
      <c r="B88" s="47">
        <v>8816</v>
      </c>
      <c r="C88" s="10">
        <v>8831</v>
      </c>
      <c r="D88" s="24">
        <f>IFERROR((C88-B88)/B88,"---")</f>
        <v>1.7014519056261343E-3</v>
      </c>
      <c r="E88" s="3">
        <v>28602</v>
      </c>
      <c r="F88" s="10">
        <v>28616</v>
      </c>
      <c r="G88" s="24">
        <f>IFERROR((F88-E88)/E88,"---")</f>
        <v>4.8947626040137058E-4</v>
      </c>
    </row>
    <row r="89" spans="1:7" x14ac:dyDescent="0.2">
      <c r="A89" s="36" t="s">
        <v>81</v>
      </c>
      <c r="B89" s="47">
        <v>20546</v>
      </c>
      <c r="C89" s="10">
        <v>20546</v>
      </c>
      <c r="D89" s="24">
        <f>IFERROR((C89-B89)/B89,"---")</f>
        <v>0</v>
      </c>
      <c r="E89" s="3">
        <v>25290</v>
      </c>
      <c r="F89" s="10">
        <v>25290</v>
      </c>
      <c r="G89" s="24">
        <f>IFERROR((F89-E89)/E89,"---")</f>
        <v>0</v>
      </c>
    </row>
    <row r="90" spans="1:7" x14ac:dyDescent="0.2">
      <c r="A90" s="36" t="s">
        <v>150</v>
      </c>
      <c r="B90" s="47">
        <v>17527</v>
      </c>
      <c r="C90" s="10">
        <v>17967</v>
      </c>
      <c r="D90" s="24">
        <f>IFERROR((C90-B90)/B90,"---")</f>
        <v>2.5104125064186682E-2</v>
      </c>
      <c r="E90" s="3">
        <v>31333</v>
      </c>
      <c r="F90" s="10">
        <v>32070</v>
      </c>
      <c r="G90" s="24">
        <f>IFERROR((F90-E90)/E90,"---")</f>
        <v>2.3521526824753454E-2</v>
      </c>
    </row>
    <row r="91" spans="1:7" x14ac:dyDescent="0.2">
      <c r="A91" s="36" t="s">
        <v>151</v>
      </c>
      <c r="B91" s="47">
        <v>10630</v>
      </c>
      <c r="C91" s="10">
        <v>11309</v>
      </c>
      <c r="D91" s="24">
        <f>IFERROR((C91-B91)/B91,"---")</f>
        <v>6.38758231420508E-2</v>
      </c>
      <c r="E91" s="3">
        <v>24816</v>
      </c>
      <c r="F91" s="10">
        <v>27105</v>
      </c>
      <c r="G91" s="24">
        <f>IFERROR((F91-E91)/E91,"---")</f>
        <v>9.223887814313346E-2</v>
      </c>
    </row>
    <row r="92" spans="1:7" x14ac:dyDescent="0.2">
      <c r="A92" s="39" t="s">
        <v>82</v>
      </c>
      <c r="B92" s="47">
        <v>12866</v>
      </c>
      <c r="C92" s="10">
        <v>13662</v>
      </c>
      <c r="D92" s="24">
        <f>IFERROR((C92-B92)/B92,"---")</f>
        <v>6.1868490595367635E-2</v>
      </c>
      <c r="E92" s="3">
        <v>30074</v>
      </c>
      <c r="F92" s="10">
        <v>31946</v>
      </c>
      <c r="G92" s="24">
        <f>IFERROR((F92-E92)/E92,"---")</f>
        <v>6.2246458735120039E-2</v>
      </c>
    </row>
    <row r="93" spans="1:7" x14ac:dyDescent="0.2">
      <c r="A93" s="36" t="s">
        <v>83</v>
      </c>
      <c r="B93" s="47">
        <v>27982</v>
      </c>
      <c r="C93" s="10">
        <v>29246</v>
      </c>
      <c r="D93" s="24">
        <f>IFERROR((C93-B93)/B93,"---")</f>
        <v>4.5171896218997927E-2</v>
      </c>
      <c r="E93" s="3">
        <v>27982</v>
      </c>
      <c r="F93" s="10">
        <v>29246</v>
      </c>
      <c r="G93" s="24">
        <f>IFERROR((F93-E93)/E93,"---")</f>
        <v>4.5171896218997927E-2</v>
      </c>
    </row>
    <row r="94" spans="1:7" x14ac:dyDescent="0.2">
      <c r="A94" s="36" t="s">
        <v>84</v>
      </c>
      <c r="B94" s="47">
        <v>12590</v>
      </c>
      <c r="C94" s="10">
        <v>15749</v>
      </c>
      <c r="D94" s="24">
        <f>IFERROR((C94-B94)/B94,"---")</f>
        <v>0.25091342335186656</v>
      </c>
      <c r="E94" s="3">
        <v>29983</v>
      </c>
      <c r="F94" s="10">
        <v>36041</v>
      </c>
      <c r="G94" s="24">
        <f>IFERROR((F94-E94)/E94,"---")</f>
        <v>0.20204782710202449</v>
      </c>
    </row>
    <row r="95" spans="1:7" x14ac:dyDescent="0.2">
      <c r="A95" s="36" t="s">
        <v>85</v>
      </c>
      <c r="B95" s="47">
        <v>14112</v>
      </c>
      <c r="C95" s="10">
        <v>14634</v>
      </c>
      <c r="D95" s="24">
        <f>IFERROR((C95-B95)/B95,"---")</f>
        <v>3.6989795918367346E-2</v>
      </c>
      <c r="E95" s="3">
        <v>31822</v>
      </c>
      <c r="F95" s="10">
        <v>32654</v>
      </c>
      <c r="G95" s="24">
        <f>IFERROR((F95-E95)/E95,"---")</f>
        <v>2.6145433976494249E-2</v>
      </c>
    </row>
    <row r="96" spans="1:7" x14ac:dyDescent="0.2">
      <c r="A96" s="36" t="s">
        <v>86</v>
      </c>
      <c r="B96" s="47">
        <v>18352</v>
      </c>
      <c r="C96" s="10">
        <v>19116</v>
      </c>
      <c r="D96" s="24">
        <f>IFERROR((C96-B96)/B96,"---")</f>
        <v>4.163034001743679E-2</v>
      </c>
      <c r="E96" s="3">
        <v>30496</v>
      </c>
      <c r="F96" s="10">
        <v>32244</v>
      </c>
      <c r="G96" s="24">
        <f>IFERROR((F96-E96)/E96,"---")</f>
        <v>5.7318992654774394E-2</v>
      </c>
    </row>
    <row r="97" spans="1:7" x14ac:dyDescent="0.2">
      <c r="A97" s="36" t="s">
        <v>87</v>
      </c>
      <c r="B97" s="47">
        <v>16822</v>
      </c>
      <c r="C97" s="10">
        <v>17470</v>
      </c>
      <c r="D97" s="24">
        <f>IFERROR((C97-B97)/B97,"---")</f>
        <v>3.8520984425157528E-2</v>
      </c>
      <c r="E97" s="3">
        <v>25246</v>
      </c>
      <c r="F97" s="10">
        <v>25966</v>
      </c>
      <c r="G97" s="24">
        <f>IFERROR((F97-E97)/E97,"---")</f>
        <v>2.8519369405054267E-2</v>
      </c>
    </row>
    <row r="98" spans="1:7" x14ac:dyDescent="0.2">
      <c r="A98" s="36" t="s">
        <v>88</v>
      </c>
      <c r="B98" s="47">
        <v>21980</v>
      </c>
      <c r="C98" s="10">
        <v>22770</v>
      </c>
      <c r="D98" s="24">
        <f>IFERROR((C98-B98)/B98,"---")</f>
        <v>3.5941765241128298E-2</v>
      </c>
      <c r="E98" s="3">
        <v>33978</v>
      </c>
      <c r="F98" s="10">
        <v>34768</v>
      </c>
      <c r="G98" s="24">
        <f>IFERROR((F98-E98)/E98,"---")</f>
        <v>2.3250338454293955E-2</v>
      </c>
    </row>
    <row r="99" spans="1:7" x14ac:dyDescent="0.2">
      <c r="A99" s="36" t="s">
        <v>89</v>
      </c>
      <c r="B99" s="47">
        <v>23482</v>
      </c>
      <c r="C99" s="10">
        <v>23542</v>
      </c>
      <c r="D99" s="24">
        <f>IFERROR((C99-B99)/B99,"---")</f>
        <v>2.5551486244783238E-3</v>
      </c>
      <c r="E99" s="3">
        <v>33482</v>
      </c>
      <c r="F99" s="10">
        <v>33542</v>
      </c>
      <c r="G99" s="24">
        <f>IFERROR((F99-E99)/E99,"---")</f>
        <v>1.7920076458992891E-3</v>
      </c>
    </row>
    <row r="100" spans="1:7" x14ac:dyDescent="0.2">
      <c r="A100" s="36" t="s">
        <v>90</v>
      </c>
      <c r="B100" s="47">
        <v>19933</v>
      </c>
      <c r="C100" s="10">
        <v>20425</v>
      </c>
      <c r="D100" s="24">
        <f>IFERROR((C100-B100)/B100,"---")</f>
        <v>2.4682687001454873E-2</v>
      </c>
      <c r="E100" s="3">
        <v>35595</v>
      </c>
      <c r="F100" s="10">
        <v>36493</v>
      </c>
      <c r="G100" s="24">
        <f>IFERROR((F100-E100)/E100,"---")</f>
        <v>2.5228262396403991E-2</v>
      </c>
    </row>
    <row r="101" spans="1:7" x14ac:dyDescent="0.2">
      <c r="A101" s="36" t="s">
        <v>91</v>
      </c>
      <c r="B101" s="47">
        <v>13742</v>
      </c>
      <c r="C101" s="10">
        <v>14426</v>
      </c>
      <c r="D101" s="24">
        <f>IFERROR((C101-B101)/B101,"---")</f>
        <v>4.9774414204628151E-2</v>
      </c>
      <c r="E101" s="3">
        <v>24344</v>
      </c>
      <c r="F101" s="10">
        <v>25553</v>
      </c>
      <c r="G101" s="24">
        <f>IFERROR((F101-E101)/E101,"---")</f>
        <v>4.9663161353927045E-2</v>
      </c>
    </row>
    <row r="102" spans="1:7" x14ac:dyDescent="0.2">
      <c r="A102" s="36" t="s">
        <v>92</v>
      </c>
      <c r="B102" s="47">
        <v>12088</v>
      </c>
      <c r="C102" s="10">
        <v>12593</v>
      </c>
      <c r="D102" s="24">
        <f>IFERROR((C102-B102)/B102,"---")</f>
        <v>4.1776968894771671E-2</v>
      </c>
      <c r="E102" s="3">
        <v>25714</v>
      </c>
      <c r="F102" s="10">
        <v>24658</v>
      </c>
      <c r="G102" s="24">
        <f>IFERROR((F102-E102)/E102,"---")</f>
        <v>-4.1067122968032978E-2</v>
      </c>
    </row>
    <row r="103" spans="1:7" x14ac:dyDescent="0.2">
      <c r="A103" s="36" t="s">
        <v>93</v>
      </c>
      <c r="B103" s="47">
        <v>6160</v>
      </c>
      <c r="C103" s="10">
        <v>7024</v>
      </c>
      <c r="D103" s="24">
        <f>IFERROR((C103-B103)/B103,"---")</f>
        <v>0.14025974025974025</v>
      </c>
      <c r="E103" s="3">
        <v>15130</v>
      </c>
      <c r="F103" s="10">
        <v>16574</v>
      </c>
      <c r="G103" s="24">
        <f>IFERROR((F103-E103)/E103,"---")</f>
        <v>9.543952412425645E-2</v>
      </c>
    </row>
    <row r="104" spans="1:7" x14ac:dyDescent="0.2">
      <c r="A104" s="36" t="s">
        <v>94</v>
      </c>
      <c r="B104" s="47">
        <v>32000</v>
      </c>
      <c r="C104" s="10">
        <v>32000</v>
      </c>
      <c r="D104" s="24">
        <f>IFERROR((C104-B104)/B104,"---")</f>
        <v>0</v>
      </c>
      <c r="E104" s="3">
        <v>32000</v>
      </c>
      <c r="F104" s="10">
        <v>32000</v>
      </c>
      <c r="G104" s="24">
        <f>IFERROR((F104-E104)/E104,"---")</f>
        <v>0</v>
      </c>
    </row>
    <row r="105" spans="1:7" x14ac:dyDescent="0.2">
      <c r="A105" s="36" t="s">
        <v>95</v>
      </c>
      <c r="B105" s="47">
        <v>14166</v>
      </c>
      <c r="C105" s="10">
        <v>14172</v>
      </c>
      <c r="D105" s="24">
        <f>IFERROR((C105-B105)/B105,"---")</f>
        <v>4.2354934349851756E-4</v>
      </c>
      <c r="E105" s="3">
        <v>34350</v>
      </c>
      <c r="F105" s="10">
        <v>34956</v>
      </c>
      <c r="G105" s="24">
        <f>IFERROR((F105-E105)/E105,"---")</f>
        <v>1.7641921397379912E-2</v>
      </c>
    </row>
    <row r="106" spans="1:7" x14ac:dyDescent="0.2">
      <c r="A106" s="36" t="s">
        <v>96</v>
      </c>
      <c r="B106" s="47">
        <v>35988</v>
      </c>
      <c r="C106" s="10">
        <v>35988</v>
      </c>
      <c r="D106" s="24">
        <f>IFERROR((C106-B106)/B106,"---")</f>
        <v>0</v>
      </c>
      <c r="E106" s="3">
        <v>42468</v>
      </c>
      <c r="F106" s="10">
        <v>42468</v>
      </c>
      <c r="G106" s="24">
        <f>IFERROR((F106-E106)/E106,"---")</f>
        <v>0</v>
      </c>
    </row>
    <row r="107" spans="1:7" x14ac:dyDescent="0.2">
      <c r="A107" s="36" t="s">
        <v>161</v>
      </c>
      <c r="B107" s="47" t="s">
        <v>149</v>
      </c>
      <c r="C107" s="10">
        <v>14573</v>
      </c>
      <c r="D107" s="24" t="str">
        <f>IFERROR((C107-B107)/B107,"---")</f>
        <v>---</v>
      </c>
      <c r="E107" s="3" t="s">
        <v>149</v>
      </c>
      <c r="F107" s="10">
        <v>27850</v>
      </c>
      <c r="G107" s="24" t="str">
        <f>IFERROR((F107-E107)/E107,"---")</f>
        <v>---</v>
      </c>
    </row>
    <row r="108" spans="1:7" x14ac:dyDescent="0.2">
      <c r="A108" s="36" t="s">
        <v>97</v>
      </c>
      <c r="B108" s="47">
        <v>15172</v>
      </c>
      <c r="C108" s="10">
        <v>16251.88</v>
      </c>
      <c r="D108" s="24">
        <f>IFERROR((C108-B108)/B108,"---")</f>
        <v>7.1175850250461317E-2</v>
      </c>
      <c r="E108" s="3">
        <v>27899</v>
      </c>
      <c r="F108" s="10">
        <v>29365.24</v>
      </c>
      <c r="G108" s="24">
        <f>IFERROR((F108-E108)/E108,"---")</f>
        <v>5.2555288720025864E-2</v>
      </c>
    </row>
    <row r="109" spans="1:7" x14ac:dyDescent="0.2">
      <c r="A109" s="36" t="s">
        <v>98</v>
      </c>
      <c r="B109" s="47">
        <v>13335</v>
      </c>
      <c r="C109" s="10">
        <v>13999</v>
      </c>
      <c r="D109" s="24">
        <f>IFERROR((C109-B109)/B109,"---")</f>
        <v>4.9793775778027745E-2</v>
      </c>
      <c r="E109" s="3">
        <v>26494</v>
      </c>
      <c r="F109" s="10">
        <v>28072</v>
      </c>
      <c r="G109" s="24">
        <f>IFERROR((F109-E109)/E109,"---")</f>
        <v>5.9560655242696457E-2</v>
      </c>
    </row>
    <row r="110" spans="1:7" x14ac:dyDescent="0.2">
      <c r="A110" s="36" t="s">
        <v>99</v>
      </c>
      <c r="B110" s="47">
        <v>11150</v>
      </c>
      <c r="C110" s="10">
        <v>11690</v>
      </c>
      <c r="D110" s="24">
        <f>IFERROR((C110-B110)/B110,"---")</f>
        <v>4.8430493273542603E-2</v>
      </c>
      <c r="E110" s="3">
        <v>24070</v>
      </c>
      <c r="F110" s="10">
        <v>24610</v>
      </c>
      <c r="G110" s="24">
        <f>IFERROR((F110-E110)/E110,"---")</f>
        <v>2.2434565849605317E-2</v>
      </c>
    </row>
    <row r="111" spans="1:7" x14ac:dyDescent="0.2">
      <c r="A111" s="36" t="s">
        <v>100</v>
      </c>
      <c r="B111" s="47">
        <v>50194</v>
      </c>
      <c r="C111" s="10">
        <v>52394</v>
      </c>
      <c r="D111" s="24">
        <f>IFERROR((C111-B111)/B111,"---")</f>
        <v>4.3829939833446227E-2</v>
      </c>
      <c r="E111" s="3">
        <v>55194</v>
      </c>
      <c r="F111" s="10">
        <v>57394</v>
      </c>
      <c r="G111" s="24">
        <f>IFERROR((F111-E111)/E111,"---")</f>
        <v>3.9859405007790699E-2</v>
      </c>
    </row>
    <row r="112" spans="1:7" x14ac:dyDescent="0.2">
      <c r="A112" s="36" t="s">
        <v>101</v>
      </c>
      <c r="B112" s="47">
        <v>35364</v>
      </c>
      <c r="C112" s="10">
        <v>36488</v>
      </c>
      <c r="D112" s="24">
        <f>IFERROR((C112-B112)/B112,"---")</f>
        <v>3.178373487162086E-2</v>
      </c>
      <c r="E112" s="3">
        <v>47134</v>
      </c>
      <c r="F112" s="10">
        <v>47258</v>
      </c>
      <c r="G112" s="24">
        <f>IFERROR((F112-E112)/E112,"---")</f>
        <v>2.6307973013111555E-3</v>
      </c>
    </row>
    <row r="113" spans="1:7" x14ac:dyDescent="0.2">
      <c r="A113" s="38" t="s">
        <v>102</v>
      </c>
      <c r="B113" s="47">
        <v>7524</v>
      </c>
      <c r="C113" s="10">
        <v>8562</v>
      </c>
      <c r="D113" s="24">
        <f>IFERROR((C113-B113)/B113,"---")</f>
        <v>0.13795853269537481</v>
      </c>
      <c r="E113" s="3">
        <v>18468</v>
      </c>
      <c r="F113" s="10">
        <v>20874</v>
      </c>
      <c r="G113" s="24">
        <f>IFERROR((F113-E113)/E113,"---")</f>
        <v>0.13027940220922676</v>
      </c>
    </row>
    <row r="114" spans="1:7" x14ac:dyDescent="0.2">
      <c r="A114" s="36" t="s">
        <v>103</v>
      </c>
      <c r="B114" s="47">
        <v>9132</v>
      </c>
      <c r="C114" s="10">
        <v>9291</v>
      </c>
      <c r="D114" s="24">
        <f>IFERROR((C114-B114)/B114,"---")</f>
        <v>1.7411300919842311E-2</v>
      </c>
      <c r="E114" s="3">
        <v>21907</v>
      </c>
      <c r="F114" s="10">
        <v>22284</v>
      </c>
      <c r="G114" s="24">
        <f>IFERROR((F114-E114)/E114,"---")</f>
        <v>1.7209111242981696E-2</v>
      </c>
    </row>
    <row r="115" spans="1:7" x14ac:dyDescent="0.2">
      <c r="A115" s="36" t="s">
        <v>104</v>
      </c>
      <c r="B115" s="47">
        <v>11132</v>
      </c>
      <c r="C115" s="10">
        <v>11385.900000000001</v>
      </c>
      <c r="D115" s="24">
        <f>IFERROR((C115-B115)/B115,"---")</f>
        <v>2.280812073302205E-2</v>
      </c>
      <c r="E115" s="3">
        <v>23725</v>
      </c>
      <c r="F115" s="10">
        <v>24194.7</v>
      </c>
      <c r="G115" s="24">
        <f>IFERROR((F115-E115)/E115,"---")</f>
        <v>1.9797681770284542E-2</v>
      </c>
    </row>
    <row r="116" spans="1:7" x14ac:dyDescent="0.2">
      <c r="A116" s="36" t="s">
        <v>105</v>
      </c>
      <c r="B116" s="47">
        <v>10520</v>
      </c>
      <c r="C116" s="3">
        <v>10728</v>
      </c>
      <c r="D116" s="24">
        <f>IFERROR((C116-B116)/B116,"---")</f>
        <v>1.9771863117870721E-2</v>
      </c>
      <c r="E116" s="3">
        <v>23751</v>
      </c>
      <c r="F116" s="3">
        <v>25660</v>
      </c>
      <c r="G116" s="24">
        <f>IFERROR((F116-E116)/E116,"---")</f>
        <v>8.0375563134183828E-2</v>
      </c>
    </row>
    <row r="117" spans="1:7" x14ac:dyDescent="0.2">
      <c r="A117" s="36" t="s">
        <v>106</v>
      </c>
      <c r="B117" s="47">
        <v>7289</v>
      </c>
      <c r="C117" s="10">
        <v>7349</v>
      </c>
      <c r="D117" s="24">
        <f>IFERROR((C117-B117)/B117,"---")</f>
        <v>8.2315818356427494E-3</v>
      </c>
      <c r="E117" s="3">
        <v>23956</v>
      </c>
      <c r="F117" s="10">
        <v>24668</v>
      </c>
      <c r="G117" s="24">
        <f>IFERROR((F117-E117)/E117,"---")</f>
        <v>2.9721155451661378E-2</v>
      </c>
    </row>
    <row r="118" spans="1:7" x14ac:dyDescent="0.2">
      <c r="A118" s="36" t="s">
        <v>107</v>
      </c>
      <c r="B118" s="47">
        <v>9689</v>
      </c>
      <c r="C118" s="10">
        <v>9793</v>
      </c>
      <c r="D118" s="24">
        <f>IFERROR((C118-B118)/B118,"---")</f>
        <v>1.0733821859841057E-2</v>
      </c>
      <c r="E118" s="3">
        <v>23835</v>
      </c>
      <c r="F118" s="10">
        <v>24659</v>
      </c>
      <c r="G118" s="24">
        <f>IFERROR((F118-E118)/E118,"---")</f>
        <v>3.457100902034823E-2</v>
      </c>
    </row>
    <row r="119" spans="1:7" x14ac:dyDescent="0.2">
      <c r="A119" s="36" t="s">
        <v>108</v>
      </c>
      <c r="B119" s="47">
        <v>7228</v>
      </c>
      <c r="C119" s="10">
        <v>7344.12</v>
      </c>
      <c r="D119" s="24">
        <f>IFERROR((C119-B119)/B119,"---")</f>
        <v>1.6065301604869936E-2</v>
      </c>
      <c r="E119" s="3">
        <v>16954</v>
      </c>
      <c r="F119" s="10">
        <v>17418.12</v>
      </c>
      <c r="G119" s="24">
        <f>IFERROR((F119-E119)/E119,"---")</f>
        <v>2.7375250678305943E-2</v>
      </c>
    </row>
    <row r="120" spans="1:7" x14ac:dyDescent="0.2">
      <c r="A120" s="36" t="s">
        <v>109</v>
      </c>
      <c r="B120" s="47">
        <v>9591</v>
      </c>
      <c r="C120" s="10">
        <v>9591</v>
      </c>
      <c r="D120" s="24">
        <f>IFERROR((C120-B120)/B120,"---")</f>
        <v>0</v>
      </c>
      <c r="E120" s="3">
        <v>23501</v>
      </c>
      <c r="F120" s="10">
        <v>23501</v>
      </c>
      <c r="G120" s="24">
        <f>IFERROR((F120-E120)/E120,"---")</f>
        <v>0</v>
      </c>
    </row>
    <row r="121" spans="1:7" x14ac:dyDescent="0.2">
      <c r="A121" s="36" t="s">
        <v>110</v>
      </c>
      <c r="B121" s="47">
        <v>9200</v>
      </c>
      <c r="C121" s="10">
        <v>9418</v>
      </c>
      <c r="D121" s="24">
        <f>IFERROR((C121-B121)/B121,"---")</f>
        <v>2.3695652173913045E-2</v>
      </c>
      <c r="E121" s="3">
        <v>23190</v>
      </c>
      <c r="F121" s="10">
        <v>23328</v>
      </c>
      <c r="G121" s="24">
        <f>IFERROR((F121-E121)/E121,"---")</f>
        <v>5.9508408796895215E-3</v>
      </c>
    </row>
    <row r="122" spans="1:7" x14ac:dyDescent="0.2">
      <c r="A122" s="36" t="s">
        <v>111</v>
      </c>
      <c r="B122" s="47">
        <v>25500</v>
      </c>
      <c r="C122" s="10">
        <v>27199</v>
      </c>
      <c r="D122" s="24">
        <f>IFERROR((C122-B122)/B122,"---")</f>
        <v>6.6627450980392161E-2</v>
      </c>
      <c r="E122" s="3">
        <v>38500</v>
      </c>
      <c r="F122" s="10">
        <v>40199</v>
      </c>
      <c r="G122" s="24">
        <f>IFERROR((F122-E122)/E122,"---")</f>
        <v>4.412987012987013E-2</v>
      </c>
    </row>
    <row r="123" spans="1:7" x14ac:dyDescent="0.2">
      <c r="A123" s="37" t="s">
        <v>112</v>
      </c>
      <c r="B123" s="47">
        <v>10400</v>
      </c>
      <c r="C123" s="10">
        <v>11463.199999999999</v>
      </c>
      <c r="D123" s="24">
        <f>IFERROR((C123-B123)/B123,"---")</f>
        <v>0.10223076923076913</v>
      </c>
      <c r="E123" s="3">
        <v>25170</v>
      </c>
      <c r="F123" s="10">
        <v>25694.480000000003</v>
      </c>
      <c r="G123" s="24">
        <f>IFERROR((F123-E123)/E123,"---")</f>
        <v>2.0837504966229766E-2</v>
      </c>
    </row>
    <row r="124" spans="1:7" x14ac:dyDescent="0.2">
      <c r="A124" s="36" t="s">
        <v>113</v>
      </c>
      <c r="B124" s="47">
        <v>9850</v>
      </c>
      <c r="C124" s="10">
        <v>11364</v>
      </c>
      <c r="D124" s="24">
        <f>IFERROR((C124-B124)/B124,"---")</f>
        <v>0.15370558375634519</v>
      </c>
      <c r="E124" s="3">
        <v>21862</v>
      </c>
      <c r="F124" s="10">
        <v>23854</v>
      </c>
      <c r="G124" s="24">
        <f>IFERROR((F124-E124)/E124,"---")</f>
        <v>9.1117006678254509E-2</v>
      </c>
    </row>
    <row r="125" spans="1:7" x14ac:dyDescent="0.2">
      <c r="A125" s="36" t="s">
        <v>114</v>
      </c>
      <c r="B125" s="47">
        <v>30406</v>
      </c>
      <c r="C125" s="10">
        <v>34565</v>
      </c>
      <c r="D125" s="24">
        <f>IFERROR((C125-B125)/B125,"---")</f>
        <v>0.13678221403670329</v>
      </c>
      <c r="E125" s="3">
        <v>51687</v>
      </c>
      <c r="F125" s="10">
        <v>53997</v>
      </c>
      <c r="G125" s="24">
        <f>IFERROR((F125-E125)/E125,"---")</f>
        <v>4.4692088919844448E-2</v>
      </c>
    </row>
    <row r="126" spans="1:7" x14ac:dyDescent="0.2">
      <c r="A126" s="36" t="s">
        <v>115</v>
      </c>
      <c r="B126" s="47">
        <v>8888</v>
      </c>
      <c r="C126" s="10">
        <v>9397</v>
      </c>
      <c r="D126" s="24">
        <f>IFERROR((C126-B126)/B126,"---")</f>
        <v>5.7268226822682268E-2</v>
      </c>
      <c r="E126" s="3">
        <v>21114</v>
      </c>
      <c r="F126" s="10">
        <v>22846</v>
      </c>
      <c r="G126" s="24">
        <f>IFERROR((F126-E126)/E126,"---")</f>
        <v>8.2030879984844179E-2</v>
      </c>
    </row>
    <row r="127" spans="1:7" x14ac:dyDescent="0.2">
      <c r="A127" s="36" t="s">
        <v>116</v>
      </c>
      <c r="B127" s="47">
        <v>11349</v>
      </c>
      <c r="C127" s="10">
        <v>11593</v>
      </c>
      <c r="D127" s="24">
        <f>IFERROR((C127-B127)/B127,"---")</f>
        <v>2.1499691602784386E-2</v>
      </c>
      <c r="E127" s="3">
        <v>23638</v>
      </c>
      <c r="F127" s="10">
        <v>23880</v>
      </c>
      <c r="G127" s="24">
        <f>IFERROR((F127-E127)/E127,"---")</f>
        <v>1.0237752770962011E-2</v>
      </c>
    </row>
    <row r="128" spans="1:7" x14ac:dyDescent="0.2">
      <c r="A128" s="36" t="s">
        <v>117</v>
      </c>
      <c r="B128" s="47">
        <v>7704</v>
      </c>
      <c r="C128" s="10">
        <v>7975</v>
      </c>
      <c r="D128" s="24">
        <f>IFERROR((C128-B128)/B128,"---")</f>
        <v>3.5176531671858774E-2</v>
      </c>
      <c r="E128" s="3">
        <v>18371</v>
      </c>
      <c r="F128" s="10">
        <v>19039</v>
      </c>
      <c r="G128" s="24">
        <f>IFERROR((F128-E128)/E128,"---")</f>
        <v>3.6361656959338087E-2</v>
      </c>
    </row>
    <row r="129" spans="1:7" x14ac:dyDescent="0.2">
      <c r="A129" s="36" t="s">
        <v>118</v>
      </c>
      <c r="B129" s="47">
        <v>8785</v>
      </c>
      <c r="C129" s="10">
        <v>9596</v>
      </c>
      <c r="D129" s="24">
        <f>IFERROR((C129-B129)/B129,"---")</f>
        <v>9.2316448491747291E-2</v>
      </c>
      <c r="E129" s="3">
        <v>17209</v>
      </c>
      <c r="F129" s="10">
        <v>18092</v>
      </c>
      <c r="G129" s="24">
        <f>IFERROR((F129-E129)/E129,"---")</f>
        <v>5.1310360857690744E-2</v>
      </c>
    </row>
    <row r="130" spans="1:7" x14ac:dyDescent="0.2">
      <c r="A130" s="36" t="s">
        <v>119</v>
      </c>
      <c r="B130" s="47">
        <v>11743</v>
      </c>
      <c r="C130" s="10">
        <v>11911</v>
      </c>
      <c r="D130" s="24">
        <f>IFERROR((C130-B130)/B130,"---")</f>
        <v>1.4306395299327259E-2</v>
      </c>
      <c r="E130" s="3">
        <v>23205</v>
      </c>
      <c r="F130" s="10">
        <v>23911</v>
      </c>
      <c r="G130" s="24">
        <f>IFERROR((F130-E130)/E130,"---")</f>
        <v>3.0424477483301012E-2</v>
      </c>
    </row>
    <row r="131" spans="1:7" ht="10.8" thickBot="1" x14ac:dyDescent="0.25">
      <c r="A131" s="68" t="s">
        <v>120</v>
      </c>
      <c r="B131" s="69">
        <v>22189</v>
      </c>
      <c r="C131" s="70">
        <v>25515.75</v>
      </c>
      <c r="D131" s="71">
        <f>IFERROR((C131-B131)/B131,"---")</f>
        <v>0.14992789219883726</v>
      </c>
      <c r="E131" s="72">
        <v>30217</v>
      </c>
      <c r="F131" s="70">
        <v>34734.75</v>
      </c>
      <c r="G131" s="71">
        <f>IFERROR((F131-E131)/E131,"---")</f>
        <v>0.14951020948472715</v>
      </c>
    </row>
    <row r="132" spans="1:7" x14ac:dyDescent="0.2">
      <c r="A132" s="40" t="s">
        <v>121</v>
      </c>
      <c r="B132" s="48">
        <v>20021</v>
      </c>
      <c r="C132" s="19">
        <v>20646</v>
      </c>
      <c r="D132" s="25">
        <f>IFERROR((C132-B132)/B132,"---")</f>
        <v>3.1217221916987163E-2</v>
      </c>
      <c r="E132" s="14">
        <v>26856</v>
      </c>
      <c r="F132" s="19">
        <v>27704</v>
      </c>
      <c r="G132" s="25">
        <f>IFERROR((F132-E132)/E132,"---")</f>
        <v>3.1575811736669644E-2</v>
      </c>
    </row>
    <row r="133" spans="1:7" x14ac:dyDescent="0.2">
      <c r="A133" s="40" t="s">
        <v>122</v>
      </c>
      <c r="B133" s="48">
        <v>12920</v>
      </c>
      <c r="C133" s="19">
        <v>12920</v>
      </c>
      <c r="D133" s="25">
        <f>IFERROR((C133-B133)/B133,"---")</f>
        <v>0</v>
      </c>
      <c r="E133" s="14">
        <v>24994</v>
      </c>
      <c r="F133" s="19">
        <v>24994</v>
      </c>
      <c r="G133" s="25">
        <f>IFERROR((F133-E133)/E133,"---")</f>
        <v>0</v>
      </c>
    </row>
    <row r="134" spans="1:7" x14ac:dyDescent="0.2">
      <c r="A134" s="36" t="s">
        <v>123</v>
      </c>
      <c r="B134" s="47" t="s">
        <v>149</v>
      </c>
      <c r="C134" s="10">
        <v>9456</v>
      </c>
      <c r="D134" s="24" t="str">
        <f>IFERROR((C134-B134)/B134,"---")</f>
        <v>---</v>
      </c>
      <c r="E134" s="3" t="s">
        <v>149</v>
      </c>
      <c r="F134" s="10">
        <v>18912</v>
      </c>
      <c r="G134" s="24" t="str">
        <f>IFERROR((F134-E134)/E134,"---")</f>
        <v>---</v>
      </c>
    </row>
    <row r="135" spans="1:7" s="15" customFormat="1" x14ac:dyDescent="0.2">
      <c r="A135" s="36" t="s">
        <v>124</v>
      </c>
      <c r="B135" s="47">
        <v>7769</v>
      </c>
      <c r="C135" s="10">
        <v>8136</v>
      </c>
      <c r="D135" s="24">
        <f>IFERROR((C135-B135)/B135,"---")</f>
        <v>4.7239026901789161E-2</v>
      </c>
      <c r="E135" s="3">
        <v>13043</v>
      </c>
      <c r="F135" s="10">
        <v>13773</v>
      </c>
      <c r="G135" s="24">
        <f>IFERROR((F135-E135)/E135,"---")</f>
        <v>5.596871885302461E-2</v>
      </c>
    </row>
    <row r="136" spans="1:7" x14ac:dyDescent="0.2">
      <c r="A136" s="36" t="s">
        <v>125</v>
      </c>
      <c r="B136" s="47">
        <v>11276</v>
      </c>
      <c r="C136" s="10">
        <v>11290</v>
      </c>
      <c r="D136" s="24">
        <f>IFERROR((C136-B136)/B136,"---")</f>
        <v>1.2415750266051792E-3</v>
      </c>
      <c r="E136" s="3">
        <v>21465</v>
      </c>
      <c r="F136" s="10">
        <v>21988</v>
      </c>
      <c r="G136" s="24">
        <f>IFERROR((F136-E136)/E136,"---")</f>
        <v>2.4365245748893549E-2</v>
      </c>
    </row>
    <row r="137" spans="1:7" x14ac:dyDescent="0.2">
      <c r="A137" s="37" t="s">
        <v>126</v>
      </c>
      <c r="B137" s="47">
        <v>6336</v>
      </c>
      <c r="C137" s="10">
        <v>6744</v>
      </c>
      <c r="D137" s="24">
        <f>IFERROR((C137-B137)/B137,"---")</f>
        <v>6.4393939393939392E-2</v>
      </c>
      <c r="E137" s="3">
        <v>14448</v>
      </c>
      <c r="F137" s="10">
        <v>15024</v>
      </c>
      <c r="G137" s="24">
        <f>IFERROR((F137-E137)/E137,"---")</f>
        <v>3.9867109634551492E-2</v>
      </c>
    </row>
    <row r="138" spans="1:7" x14ac:dyDescent="0.2">
      <c r="A138" s="36" t="s">
        <v>127</v>
      </c>
      <c r="B138" s="47">
        <v>22280</v>
      </c>
      <c r="C138" s="10">
        <v>22280</v>
      </c>
      <c r="D138" s="24">
        <f>IFERROR((C138-B138)/B138,"---")</f>
        <v>0</v>
      </c>
      <c r="E138" s="3">
        <v>40768</v>
      </c>
      <c r="F138" s="10">
        <v>40768</v>
      </c>
      <c r="G138" s="24">
        <f>IFERROR((F138-E138)/E138,"---")</f>
        <v>0</v>
      </c>
    </row>
    <row r="139" spans="1:7" x14ac:dyDescent="0.2">
      <c r="A139" s="36" t="s">
        <v>128</v>
      </c>
      <c r="B139" s="47">
        <v>11424</v>
      </c>
      <c r="C139" s="10">
        <v>11424</v>
      </c>
      <c r="D139" s="24">
        <f>IFERROR((C139-B139)/B139,"---")</f>
        <v>0</v>
      </c>
      <c r="E139" s="3">
        <v>19848</v>
      </c>
      <c r="F139" s="10">
        <v>19920</v>
      </c>
      <c r="G139" s="24">
        <f>IFERROR((F139-E139)/E139,"---")</f>
        <v>3.6275695284159614E-3</v>
      </c>
    </row>
    <row r="140" spans="1:7" x14ac:dyDescent="0.2">
      <c r="A140" s="36" t="s">
        <v>129</v>
      </c>
      <c r="B140" s="47">
        <v>26960</v>
      </c>
      <c r="C140" s="10">
        <v>26960</v>
      </c>
      <c r="D140" s="24">
        <f>IFERROR((C140-B140)/B140,"---")</f>
        <v>0</v>
      </c>
      <c r="E140" s="3">
        <v>39538</v>
      </c>
      <c r="F140" s="10">
        <v>39538</v>
      </c>
      <c r="G140" s="24">
        <f>IFERROR((F140-E140)/E140,"---")</f>
        <v>0</v>
      </c>
    </row>
    <row r="141" spans="1:7" s="15" customFormat="1" x14ac:dyDescent="0.2">
      <c r="A141" s="36" t="s">
        <v>130</v>
      </c>
      <c r="B141" s="47">
        <v>14058</v>
      </c>
      <c r="C141" s="10">
        <v>14058</v>
      </c>
      <c r="D141" s="24">
        <f>IFERROR((C141-B141)/B141,"---")</f>
        <v>0</v>
      </c>
      <c r="E141" s="3">
        <v>26898</v>
      </c>
      <c r="F141" s="10">
        <v>26898</v>
      </c>
      <c r="G141" s="24">
        <f>IFERROR((F141-E141)/E141,"---")</f>
        <v>0</v>
      </c>
    </row>
    <row r="142" spans="1:7" x14ac:dyDescent="0.2">
      <c r="A142" s="36" t="s">
        <v>146</v>
      </c>
      <c r="B142" s="47" t="s">
        <v>149</v>
      </c>
      <c r="C142" s="10">
        <v>10308.400000000001</v>
      </c>
      <c r="D142" s="24" t="str">
        <f>IFERROR((C142-B142)/B142,"---")</f>
        <v>---</v>
      </c>
      <c r="E142" s="3" t="s">
        <v>149</v>
      </c>
      <c r="F142" s="10">
        <v>19788.399999999998</v>
      </c>
      <c r="G142" s="24" t="str">
        <f>IFERROR((F142-E142)/E142,"---")</f>
        <v>---</v>
      </c>
    </row>
    <row r="143" spans="1:7" x14ac:dyDescent="0.2">
      <c r="A143" s="36" t="s">
        <v>147</v>
      </c>
      <c r="B143" s="47" t="s">
        <v>149</v>
      </c>
      <c r="C143" s="10">
        <v>8659</v>
      </c>
      <c r="D143" s="24" t="str">
        <f>IFERROR((C143-B143)/B143,"---")</f>
        <v>---</v>
      </c>
      <c r="E143" s="3" t="s">
        <v>149</v>
      </c>
      <c r="F143" s="10">
        <v>25651</v>
      </c>
      <c r="G143" s="24" t="str">
        <f>IFERROR((F143-E143)/E143,"---")</f>
        <v>---</v>
      </c>
    </row>
    <row r="144" spans="1:7" x14ac:dyDescent="0.2">
      <c r="A144" s="37" t="s">
        <v>131</v>
      </c>
      <c r="B144" s="47">
        <v>13286</v>
      </c>
      <c r="C144" s="10">
        <v>13709.4</v>
      </c>
      <c r="D144" s="24">
        <f>IFERROR((C144-B144)/B144,"---")</f>
        <v>3.1868131868131838E-2</v>
      </c>
      <c r="E144" s="3">
        <v>23174</v>
      </c>
      <c r="F144" s="10">
        <v>23597.4</v>
      </c>
      <c r="G144" s="24">
        <f>IFERROR((F144-E144)/E144,"---")</f>
        <v>1.8270475532924893E-2</v>
      </c>
    </row>
    <row r="145" spans="1:7" x14ac:dyDescent="0.2">
      <c r="A145" s="36" t="s">
        <v>132</v>
      </c>
      <c r="B145" s="47">
        <v>17913</v>
      </c>
      <c r="C145" s="10">
        <v>18771</v>
      </c>
      <c r="D145" s="24">
        <f>IFERROR((C145-B145)/B145,"---")</f>
        <v>4.7898174510132306E-2</v>
      </c>
      <c r="E145" s="3">
        <v>33684</v>
      </c>
      <c r="F145" s="10">
        <v>35331</v>
      </c>
      <c r="G145" s="24">
        <f>IFERROR((F145-E145)/E145,"---")</f>
        <v>4.8895618097613107E-2</v>
      </c>
    </row>
    <row r="146" spans="1:7" x14ac:dyDescent="0.2">
      <c r="A146" s="36" t="s">
        <v>133</v>
      </c>
      <c r="B146" s="47">
        <v>15052</v>
      </c>
      <c r="C146" s="10">
        <v>15480</v>
      </c>
      <c r="D146" s="24">
        <f>IFERROR((C146-B146)/B146,"---")</f>
        <v>2.8434759500398619E-2</v>
      </c>
      <c r="E146" s="3">
        <v>35380</v>
      </c>
      <c r="F146" s="10">
        <v>36408</v>
      </c>
      <c r="G146" s="24">
        <f>IFERROR((F146-E146)/E146,"---")</f>
        <v>2.9055963821368005E-2</v>
      </c>
    </row>
    <row r="147" spans="1:7" x14ac:dyDescent="0.2">
      <c r="A147" s="36" t="s">
        <v>134</v>
      </c>
      <c r="B147" s="47">
        <v>48900</v>
      </c>
      <c r="C147" s="10">
        <v>48958</v>
      </c>
      <c r="D147" s="24">
        <f>IFERROR((C147-B147)/B147,"---")</f>
        <v>1.1860940695296524E-3</v>
      </c>
      <c r="E147" s="3">
        <v>53900</v>
      </c>
      <c r="F147" s="10">
        <v>53958</v>
      </c>
      <c r="G147" s="24">
        <f>IFERROR((F147-E147)/E147,"---")</f>
        <v>1.0760667903525047E-3</v>
      </c>
    </row>
    <row r="148" spans="1:7" x14ac:dyDescent="0.2">
      <c r="A148" s="36" t="s">
        <v>135</v>
      </c>
      <c r="B148" s="47">
        <v>27608</v>
      </c>
      <c r="C148" s="10">
        <v>28950</v>
      </c>
      <c r="D148" s="24">
        <f>IFERROR((C148-B148)/B148,"---")</f>
        <v>4.8609098811938568E-2</v>
      </c>
      <c r="E148" s="3">
        <v>40158</v>
      </c>
      <c r="F148" s="10">
        <v>42126</v>
      </c>
      <c r="G148" s="24">
        <f>IFERROR((F148-E148)/E148,"---")</f>
        <v>4.9006424622740179E-2</v>
      </c>
    </row>
    <row r="149" spans="1:7" x14ac:dyDescent="0.2">
      <c r="A149" s="36" t="s">
        <v>148</v>
      </c>
      <c r="B149" s="47" t="s">
        <v>149</v>
      </c>
      <c r="C149" s="10">
        <v>8959.84</v>
      </c>
      <c r="D149" s="24" t="str">
        <f>IFERROR((C149-B149)/B149,"---")</f>
        <v>---</v>
      </c>
      <c r="E149" s="3" t="s">
        <v>149</v>
      </c>
      <c r="F149" s="10">
        <v>24791.200000000001</v>
      </c>
      <c r="G149" s="24" t="str">
        <f>IFERROR((F149-E149)/E149,"---")</f>
        <v>---</v>
      </c>
    </row>
    <row r="150" spans="1:7" x14ac:dyDescent="0.2">
      <c r="A150" s="36" t="s">
        <v>136</v>
      </c>
      <c r="B150" s="47">
        <v>15295</v>
      </c>
      <c r="C150" s="10">
        <v>14313</v>
      </c>
      <c r="D150" s="24">
        <f>IFERROR((C150-B150)/B150,"---")</f>
        <v>-6.4203988231448184E-2</v>
      </c>
      <c r="E150" s="3">
        <v>29221</v>
      </c>
      <c r="F150" s="10">
        <v>27808</v>
      </c>
      <c r="G150" s="24">
        <f>IFERROR((F150-E150)/E150,"---")</f>
        <v>-4.8355634646316002E-2</v>
      </c>
    </row>
    <row r="151" spans="1:7" x14ac:dyDescent="0.2">
      <c r="A151" s="36" t="s">
        <v>137</v>
      </c>
      <c r="B151" s="47">
        <v>12870</v>
      </c>
      <c r="C151" s="10">
        <v>12990</v>
      </c>
      <c r="D151" s="24">
        <f>IFERROR((C151-B151)/B151,"---")</f>
        <v>9.324009324009324E-3</v>
      </c>
      <c r="E151" s="3">
        <v>25406</v>
      </c>
      <c r="F151" s="10">
        <v>25525</v>
      </c>
      <c r="G151" s="24">
        <f>IFERROR((F151-E151)/E151,"---")</f>
        <v>4.6839329292293159E-3</v>
      </c>
    </row>
    <row r="152" spans="1:7" x14ac:dyDescent="0.2">
      <c r="A152" s="41" t="s">
        <v>138</v>
      </c>
      <c r="B152" s="49">
        <v>13794</v>
      </c>
      <c r="C152" s="11">
        <v>14124.380000000001</v>
      </c>
      <c r="D152" s="26">
        <f>IFERROR((C152-B152)/B152,"---")</f>
        <v>2.3950993185443019E-2</v>
      </c>
      <c r="E152" s="4">
        <v>19986</v>
      </c>
      <c r="F152" s="11">
        <v>20892.38</v>
      </c>
      <c r="G152" s="26">
        <f>IFERROR((F152-E152)/E152,"---")</f>
        <v>4.5350745521865354E-2</v>
      </c>
    </row>
    <row r="153" spans="1:7" x14ac:dyDescent="0.2">
      <c r="A153" s="36" t="s">
        <v>139</v>
      </c>
      <c r="B153" s="47">
        <v>13578</v>
      </c>
      <c r="C153" s="3">
        <v>17905.439999999999</v>
      </c>
      <c r="D153" s="27">
        <f>IFERROR((C153-B153)/B153,"---")</f>
        <v>0.31870967741935474</v>
      </c>
      <c r="E153" s="3">
        <v>27371</v>
      </c>
      <c r="F153" s="3">
        <v>28766.639999999999</v>
      </c>
      <c r="G153" s="27">
        <f>IFERROR((F153-E153)/E153,"---")</f>
        <v>5.0989733659712815E-2</v>
      </c>
    </row>
    <row r="154" spans="1:7" x14ac:dyDescent="0.2">
      <c r="A154" s="36" t="s">
        <v>140</v>
      </c>
      <c r="B154" s="47">
        <v>11912</v>
      </c>
      <c r="C154" s="10">
        <v>12572.4</v>
      </c>
      <c r="D154" s="24">
        <f>IFERROR((C154-B154)/B154,"---")</f>
        <v>5.5439892545332409E-2</v>
      </c>
      <c r="E154" s="3">
        <v>22588</v>
      </c>
      <c r="F154" s="10">
        <v>23651.4</v>
      </c>
      <c r="G154" s="24">
        <f>IFERROR((F154-E154)/E154,"---")</f>
        <v>4.70780945634851E-2</v>
      </c>
    </row>
    <row r="155" spans="1:7" x14ac:dyDescent="0.2">
      <c r="A155" s="36" t="s">
        <v>141</v>
      </c>
      <c r="B155" s="47">
        <v>16313</v>
      </c>
      <c r="C155" s="10">
        <v>16923</v>
      </c>
      <c r="D155" s="24">
        <f>IFERROR((C155-B155)/B155,"---")</f>
        <v>3.7393489854717098E-2</v>
      </c>
      <c r="E155" s="3">
        <v>27166</v>
      </c>
      <c r="F155" s="10">
        <v>28488</v>
      </c>
      <c r="G155" s="24">
        <f>IFERROR((F155-E155)/E155,"---")</f>
        <v>4.866377089008319E-2</v>
      </c>
    </row>
    <row r="156" spans="1:7" x14ac:dyDescent="0.2">
      <c r="A156" s="36" t="s">
        <v>142</v>
      </c>
      <c r="B156" s="47">
        <v>18644</v>
      </c>
      <c r="C156" s="10">
        <v>18671</v>
      </c>
      <c r="D156" s="24">
        <f>IFERROR((C156-B156)/B156,"---")</f>
        <v>1.4481870843166703E-3</v>
      </c>
      <c r="E156" s="3">
        <v>34052</v>
      </c>
      <c r="F156" s="10">
        <v>34079</v>
      </c>
      <c r="G156" s="24">
        <f>IFERROR((F156-E156)/E156,"---")</f>
        <v>7.9290496887113825E-4</v>
      </c>
    </row>
    <row r="157" spans="1:7" x14ac:dyDescent="0.2">
      <c r="A157" s="36" t="s">
        <v>143</v>
      </c>
      <c r="B157" s="47">
        <v>16209.7</v>
      </c>
      <c r="C157" s="10">
        <v>16983.8</v>
      </c>
      <c r="D157" s="24">
        <f>IFERROR((C157-B157)/B157,"---")</f>
        <v>4.7755356360697512E-2</v>
      </c>
      <c r="E157" s="3">
        <v>31665</v>
      </c>
      <c r="F157" s="10">
        <v>32453</v>
      </c>
      <c r="G157" s="24">
        <f>IFERROR((F157-E157)/E157,"---")</f>
        <v>2.4885520290541606E-2</v>
      </c>
    </row>
    <row r="158" spans="1:7" x14ac:dyDescent="0.2">
      <c r="A158" s="36" t="s">
        <v>144</v>
      </c>
      <c r="B158" s="47">
        <v>12354</v>
      </c>
      <c r="C158" s="10">
        <v>12812</v>
      </c>
      <c r="D158" s="24">
        <f>IFERROR((C158-B158)/B158,"---")</f>
        <v>3.707301278937996E-2</v>
      </c>
      <c r="E158" s="3">
        <v>25222</v>
      </c>
      <c r="F158" s="10">
        <v>26139</v>
      </c>
      <c r="G158" s="24">
        <f>IFERROR((F158-E158)/E158,"---")</f>
        <v>3.6357148521132344E-2</v>
      </c>
    </row>
    <row r="159" spans="1:7" x14ac:dyDescent="0.2">
      <c r="A159" s="36" t="s">
        <v>145</v>
      </c>
      <c r="B159" s="47">
        <v>12240</v>
      </c>
      <c r="C159" s="10">
        <v>12514</v>
      </c>
      <c r="D159" s="24">
        <f>IFERROR((C159-B159)/B159,"---")</f>
        <v>2.238562091503268E-2</v>
      </c>
      <c r="E159" s="3">
        <v>20792</v>
      </c>
      <c r="F159" s="10">
        <v>21258</v>
      </c>
      <c r="G159" s="24">
        <f>IFERROR((F159-E159)/E159,"---")</f>
        <v>2.2412466333205081E-2</v>
      </c>
    </row>
    <row r="160" spans="1:7" ht="9" customHeight="1" x14ac:dyDescent="0.25">
      <c r="A160" s="28"/>
      <c r="B160" s="50"/>
      <c r="C160" s="16"/>
      <c r="D160" s="29"/>
      <c r="E160" s="43"/>
      <c r="F160" s="16"/>
      <c r="G160" s="29"/>
    </row>
    <row r="161" spans="1:7" ht="12" x14ac:dyDescent="0.25">
      <c r="A161" s="30" t="s">
        <v>155</v>
      </c>
      <c r="B161" s="51">
        <f>AVERAGE(B8:B151,B153:B159)</f>
        <v>16538.276350364966</v>
      </c>
      <c r="C161" s="17">
        <f>AVERAGE(C8:C151,C153:C159)</f>
        <v>16549.583245033107</v>
      </c>
      <c r="D161" s="31">
        <f>IFERROR((C161-B161)/B161,"---")</f>
        <v>6.8368035632032154E-4</v>
      </c>
      <c r="E161" s="44">
        <f>AVERAGE(E8:E151,E153:E159)</f>
        <v>28123.001751824821</v>
      </c>
      <c r="F161" s="17">
        <f>AVERAGE(F8:F151,F153:F159)</f>
        <v>28338.476490066234</v>
      </c>
      <c r="G161" s="31">
        <f>IFERROR((F161-E161)/E161,"---")</f>
        <v>7.6618683931003878E-3</v>
      </c>
    </row>
    <row r="162" spans="1:7" ht="9" customHeight="1" thickBot="1" x14ac:dyDescent="0.3">
      <c r="A162" s="32"/>
      <c r="B162" s="52"/>
      <c r="C162" s="33"/>
      <c r="D162" s="34"/>
      <c r="E162" s="45"/>
      <c r="F162" s="33"/>
      <c r="G162" s="34"/>
    </row>
    <row r="163" spans="1:7" ht="6" customHeight="1" x14ac:dyDescent="0.2"/>
    <row r="164" spans="1:7" x14ac:dyDescent="0.2">
      <c r="A164" s="18" t="s">
        <v>166</v>
      </c>
    </row>
    <row r="165" spans="1:7" ht="7.5" customHeight="1" x14ac:dyDescent="0.2"/>
    <row r="166" spans="1:7" x14ac:dyDescent="0.2">
      <c r="A166" s="18" t="s">
        <v>164</v>
      </c>
    </row>
    <row r="167" spans="1:7" x14ac:dyDescent="0.2">
      <c r="A167" s="18" t="s">
        <v>165</v>
      </c>
      <c r="B167" s="7"/>
      <c r="C167" s="7"/>
      <c r="G167" s="7" t="s">
        <v>154</v>
      </c>
    </row>
    <row r="168" spans="1:7" x14ac:dyDescent="0.2">
      <c r="A168" s="5"/>
      <c r="B168" s="7"/>
      <c r="C168" s="7"/>
      <c r="G168" s="7" t="s">
        <v>153</v>
      </c>
    </row>
    <row r="169" spans="1:7" x14ac:dyDescent="0.2">
      <c r="A169" s="8" t="s">
        <v>152</v>
      </c>
      <c r="B169" s="9"/>
      <c r="C169" s="9"/>
      <c r="G169" s="9">
        <v>41647</v>
      </c>
    </row>
    <row r="171" spans="1:7" x14ac:dyDescent="0.2">
      <c r="A171" s="20"/>
    </row>
    <row r="172" spans="1:7" ht="8.1" customHeight="1" x14ac:dyDescent="0.2"/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</sheetData>
  <sortState ref="A8:D159">
    <sortCondition ref="A8:A159"/>
  </sortState>
  <mergeCells count="1">
    <mergeCell ref="A4:A7"/>
  </mergeCells>
  <printOptions horizontalCentered="1"/>
  <pageMargins left="0.27" right="0.27" top="0.4" bottom="0.4" header="0.5" footer="0.25"/>
  <pageSetup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MBA</vt:lpstr>
      <vt:lpstr>MBA!Print_Titles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Analysis</dc:creator>
  <cp:lastModifiedBy>Institutional Analysis</cp:lastModifiedBy>
  <cp:lastPrinted>2014-02-03T20:07:57Z</cp:lastPrinted>
  <dcterms:created xsi:type="dcterms:W3CDTF">2013-11-07T16:56:53Z</dcterms:created>
  <dcterms:modified xsi:type="dcterms:W3CDTF">2014-02-03T20:08:07Z</dcterms:modified>
</cp:coreProperties>
</file>