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59788A6-8B7B-4FBB-9D04-B0E2213626F2}" xr6:coauthVersionLast="47" xr6:coauthVersionMax="47" xr10:uidLastSave="{00000000-0000-0000-0000-000000000000}"/>
  <bookViews>
    <workbookView xWindow="-120" yWindow="-120" windowWidth="20730" windowHeight="11160" activeTab="4" xr2:uid="{3F3D938E-08D2-48FB-ACE6-84D2523D9C36}"/>
  </bookViews>
  <sheets>
    <sheet name="Initial Data " sheetId="1" r:id="rId1"/>
    <sheet name="Initial Micron Data" sheetId="3" r:id="rId2"/>
    <sheet name="28-Day weights" sheetId="2" r:id="rId3"/>
    <sheet name="56 Day wts" sheetId="4" r:id="rId4"/>
    <sheet name="84 day WTS" sheetId="5" r:id="rId5"/>
  </sheets>
  <definedNames>
    <definedName name="_xlnm.Print_Titles" localSheetId="0">'Initial Data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7" i="5" l="1"/>
  <c r="G147" i="5"/>
  <c r="F147" i="5"/>
  <c r="E147" i="5"/>
  <c r="J146" i="5"/>
  <c r="K146" i="5" s="1"/>
  <c r="I146" i="5"/>
  <c r="H146" i="5"/>
  <c r="J145" i="5"/>
  <c r="K145" i="5" s="1"/>
  <c r="H145" i="5"/>
  <c r="I145" i="5" s="1"/>
  <c r="J144" i="5"/>
  <c r="K144" i="5" s="1"/>
  <c r="H144" i="5"/>
  <c r="I144" i="5" s="1"/>
  <c r="J143" i="5"/>
  <c r="K143" i="5" s="1"/>
  <c r="H143" i="5"/>
  <c r="I143" i="5" s="1"/>
  <c r="J142" i="5"/>
  <c r="K142" i="5" s="1"/>
  <c r="I142" i="5"/>
  <c r="H142" i="5"/>
  <c r="J141" i="5"/>
  <c r="K141" i="5" s="1"/>
  <c r="H141" i="5"/>
  <c r="I141" i="5" s="1"/>
  <c r="J140" i="5"/>
  <c r="K140" i="5" s="1"/>
  <c r="H140" i="5"/>
  <c r="I140" i="5" s="1"/>
  <c r="J139" i="5"/>
  <c r="K139" i="5" s="1"/>
  <c r="I139" i="5"/>
  <c r="H139" i="5"/>
  <c r="J138" i="5"/>
  <c r="K138" i="5" s="1"/>
  <c r="I138" i="5"/>
  <c r="H138" i="5"/>
  <c r="J137" i="5"/>
  <c r="K137" i="5" s="1"/>
  <c r="H137" i="5"/>
  <c r="I137" i="5" s="1"/>
  <c r="J136" i="5"/>
  <c r="K136" i="5" s="1"/>
  <c r="H136" i="5"/>
  <c r="I136" i="5" s="1"/>
  <c r="J135" i="5"/>
  <c r="K135" i="5" s="1"/>
  <c r="I135" i="5"/>
  <c r="H135" i="5"/>
  <c r="J132" i="5"/>
  <c r="K132" i="5" s="1"/>
  <c r="I132" i="5"/>
  <c r="H132" i="5"/>
  <c r="J131" i="5"/>
  <c r="K131" i="5" s="1"/>
  <c r="H131" i="5"/>
  <c r="I131" i="5" s="1"/>
  <c r="J130" i="5"/>
  <c r="K130" i="5" s="1"/>
  <c r="H130" i="5"/>
  <c r="I130" i="5" s="1"/>
  <c r="J129" i="5"/>
  <c r="K129" i="5" s="1"/>
  <c r="I129" i="5"/>
  <c r="H129" i="5"/>
  <c r="J128" i="5"/>
  <c r="K128" i="5" s="1"/>
  <c r="I128" i="5"/>
  <c r="H128" i="5"/>
  <c r="J127" i="5"/>
  <c r="K127" i="5" s="1"/>
  <c r="H127" i="5"/>
  <c r="I127" i="5" s="1"/>
  <c r="J124" i="5"/>
  <c r="K124" i="5" s="1"/>
  <c r="H124" i="5"/>
  <c r="I124" i="5" s="1"/>
  <c r="J123" i="5"/>
  <c r="K123" i="5" s="1"/>
  <c r="I123" i="5"/>
  <c r="H123" i="5"/>
  <c r="J122" i="5"/>
  <c r="K122" i="5" s="1"/>
  <c r="I122" i="5"/>
  <c r="H122" i="5"/>
  <c r="J121" i="5"/>
  <c r="K121" i="5" s="1"/>
  <c r="H121" i="5"/>
  <c r="I121" i="5" s="1"/>
  <c r="J118" i="5"/>
  <c r="K118" i="5" s="1"/>
  <c r="H118" i="5"/>
  <c r="I118" i="5" s="1"/>
  <c r="J117" i="5"/>
  <c r="K117" i="5" s="1"/>
  <c r="I117" i="5"/>
  <c r="H117" i="5"/>
  <c r="J116" i="5"/>
  <c r="K116" i="5" s="1"/>
  <c r="I116" i="5"/>
  <c r="H116" i="5"/>
  <c r="J115" i="5"/>
  <c r="K115" i="5" s="1"/>
  <c r="H115" i="5"/>
  <c r="I115" i="5" s="1"/>
  <c r="J114" i="5"/>
  <c r="K114" i="5" s="1"/>
  <c r="H114" i="5"/>
  <c r="I114" i="5" s="1"/>
  <c r="J111" i="5"/>
  <c r="K111" i="5" s="1"/>
  <c r="I111" i="5"/>
  <c r="H111" i="5"/>
  <c r="J110" i="5"/>
  <c r="K110" i="5" s="1"/>
  <c r="I110" i="5"/>
  <c r="H110" i="5"/>
  <c r="J109" i="5"/>
  <c r="K109" i="5" s="1"/>
  <c r="H109" i="5"/>
  <c r="I109" i="5" s="1"/>
  <c r="J108" i="5"/>
  <c r="K108" i="5" s="1"/>
  <c r="H108" i="5"/>
  <c r="I108" i="5" s="1"/>
  <c r="J105" i="5"/>
  <c r="K105" i="5" s="1"/>
  <c r="I105" i="5"/>
  <c r="H105" i="5"/>
  <c r="J104" i="5"/>
  <c r="K104" i="5" s="1"/>
  <c r="I104" i="5"/>
  <c r="H104" i="5"/>
  <c r="J103" i="5"/>
  <c r="K103" i="5" s="1"/>
  <c r="H103" i="5"/>
  <c r="I103" i="5" s="1"/>
  <c r="J102" i="5"/>
  <c r="K102" i="5" s="1"/>
  <c r="H102" i="5"/>
  <c r="I102" i="5" s="1"/>
  <c r="J101" i="5"/>
  <c r="K101" i="5" s="1"/>
  <c r="I101" i="5"/>
  <c r="H101" i="5"/>
  <c r="J100" i="5"/>
  <c r="K100" i="5" s="1"/>
  <c r="I100" i="5"/>
  <c r="H100" i="5"/>
  <c r="J99" i="5"/>
  <c r="K99" i="5" s="1"/>
  <c r="H99" i="5"/>
  <c r="I99" i="5" s="1"/>
  <c r="J98" i="5"/>
  <c r="K98" i="5" s="1"/>
  <c r="H98" i="5"/>
  <c r="I98" i="5" s="1"/>
  <c r="J97" i="5"/>
  <c r="K97" i="5" s="1"/>
  <c r="I97" i="5"/>
  <c r="H97" i="5"/>
  <c r="J96" i="5"/>
  <c r="K96" i="5" s="1"/>
  <c r="I96" i="5"/>
  <c r="H96" i="5"/>
  <c r="J95" i="5"/>
  <c r="K95" i="5" s="1"/>
  <c r="H95" i="5"/>
  <c r="I95" i="5" s="1"/>
  <c r="J92" i="5"/>
  <c r="K92" i="5" s="1"/>
  <c r="H92" i="5"/>
  <c r="I92" i="5" s="1"/>
  <c r="J91" i="5"/>
  <c r="K91" i="5" s="1"/>
  <c r="I91" i="5"/>
  <c r="H91" i="5"/>
  <c r="J90" i="5"/>
  <c r="K90" i="5" s="1"/>
  <c r="I90" i="5"/>
  <c r="H90" i="5"/>
  <c r="J89" i="5"/>
  <c r="K89" i="5" s="1"/>
  <c r="H89" i="5"/>
  <c r="I89" i="5" s="1"/>
  <c r="J88" i="5"/>
  <c r="K88" i="5" s="1"/>
  <c r="H88" i="5"/>
  <c r="I88" i="5" s="1"/>
  <c r="J87" i="5"/>
  <c r="K87" i="5" s="1"/>
  <c r="I87" i="5"/>
  <c r="H87" i="5"/>
  <c r="J84" i="5"/>
  <c r="K84" i="5" s="1"/>
  <c r="I84" i="5"/>
  <c r="H84" i="5"/>
  <c r="J83" i="5"/>
  <c r="K83" i="5" s="1"/>
  <c r="H83" i="5"/>
  <c r="I83" i="5" s="1"/>
  <c r="J82" i="5"/>
  <c r="K82" i="5" s="1"/>
  <c r="H82" i="5"/>
  <c r="I82" i="5" s="1"/>
  <c r="J81" i="5"/>
  <c r="K81" i="5" s="1"/>
  <c r="I81" i="5"/>
  <c r="H81" i="5"/>
  <c r="J80" i="5"/>
  <c r="K80" i="5" s="1"/>
  <c r="I80" i="5"/>
  <c r="H80" i="5"/>
  <c r="J79" i="5"/>
  <c r="K79" i="5" s="1"/>
  <c r="H79" i="5"/>
  <c r="I79" i="5" s="1"/>
  <c r="J76" i="5"/>
  <c r="K76" i="5" s="1"/>
  <c r="H76" i="5"/>
  <c r="I76" i="5" s="1"/>
  <c r="J75" i="5"/>
  <c r="K75" i="5" s="1"/>
  <c r="I75" i="5"/>
  <c r="H75" i="5"/>
  <c r="J74" i="5"/>
  <c r="K74" i="5" s="1"/>
  <c r="I74" i="5"/>
  <c r="H74" i="5"/>
  <c r="J71" i="5"/>
  <c r="K71" i="5" s="1"/>
  <c r="H71" i="5"/>
  <c r="I71" i="5" s="1"/>
  <c r="J68" i="5"/>
  <c r="K68" i="5" s="1"/>
  <c r="H68" i="5"/>
  <c r="I68" i="5" s="1"/>
  <c r="J65" i="5"/>
  <c r="K65" i="5" s="1"/>
  <c r="I65" i="5"/>
  <c r="H65" i="5"/>
  <c r="J64" i="5"/>
  <c r="K64" i="5" s="1"/>
  <c r="I64" i="5"/>
  <c r="H64" i="5"/>
  <c r="J61" i="5"/>
  <c r="K61" i="5" s="1"/>
  <c r="H61" i="5"/>
  <c r="I61" i="5" s="1"/>
  <c r="J60" i="5"/>
  <c r="K60" i="5" s="1"/>
  <c r="H60" i="5"/>
  <c r="I60" i="5" s="1"/>
  <c r="J57" i="5"/>
  <c r="K57" i="5" s="1"/>
  <c r="I57" i="5"/>
  <c r="H57" i="5"/>
  <c r="J54" i="5"/>
  <c r="K54" i="5" s="1"/>
  <c r="I54" i="5"/>
  <c r="H54" i="5"/>
  <c r="J53" i="5"/>
  <c r="K53" i="5" s="1"/>
  <c r="H53" i="5"/>
  <c r="I53" i="5" s="1"/>
  <c r="J52" i="5"/>
  <c r="K52" i="5" s="1"/>
  <c r="H52" i="5"/>
  <c r="I52" i="5" s="1"/>
  <c r="J48" i="5"/>
  <c r="K48" i="5" s="1"/>
  <c r="H48" i="5"/>
  <c r="I48" i="5" s="1"/>
  <c r="J47" i="5"/>
  <c r="K47" i="5" s="1"/>
  <c r="I47" i="5"/>
  <c r="H47" i="5"/>
  <c r="J44" i="5"/>
  <c r="K44" i="5" s="1"/>
  <c r="H44" i="5"/>
  <c r="I44" i="5" s="1"/>
  <c r="J43" i="5"/>
  <c r="K43" i="5" s="1"/>
  <c r="H43" i="5"/>
  <c r="I43" i="5" s="1"/>
  <c r="J42" i="5"/>
  <c r="K42" i="5" s="1"/>
  <c r="H42" i="5"/>
  <c r="I42" i="5" s="1"/>
  <c r="J41" i="5"/>
  <c r="K41" i="5" s="1"/>
  <c r="I41" i="5"/>
  <c r="H41" i="5"/>
  <c r="J40" i="5"/>
  <c r="K40" i="5" s="1"/>
  <c r="H40" i="5"/>
  <c r="I40" i="5" s="1"/>
  <c r="J39" i="5"/>
  <c r="K39" i="5" s="1"/>
  <c r="H39" i="5"/>
  <c r="I39" i="5" s="1"/>
  <c r="J36" i="5"/>
  <c r="K36" i="5" s="1"/>
  <c r="H36" i="5"/>
  <c r="I36" i="5" s="1"/>
  <c r="J35" i="5"/>
  <c r="K35" i="5" s="1"/>
  <c r="I35" i="5"/>
  <c r="H35" i="5"/>
  <c r="J34" i="5"/>
  <c r="K34" i="5" s="1"/>
  <c r="H34" i="5"/>
  <c r="I34" i="5" s="1"/>
  <c r="J33" i="5"/>
  <c r="K33" i="5" s="1"/>
  <c r="I33" i="5"/>
  <c r="H33" i="5"/>
  <c r="J30" i="5"/>
  <c r="K30" i="5" s="1"/>
  <c r="H30" i="5"/>
  <c r="I30" i="5" s="1"/>
  <c r="J29" i="5"/>
  <c r="K29" i="5" s="1"/>
  <c r="I29" i="5"/>
  <c r="H29" i="5"/>
  <c r="J26" i="5"/>
  <c r="K26" i="5" s="1"/>
  <c r="H26" i="5"/>
  <c r="I26" i="5" s="1"/>
  <c r="J25" i="5"/>
  <c r="K25" i="5" s="1"/>
  <c r="I25" i="5"/>
  <c r="H25" i="5"/>
  <c r="J24" i="5"/>
  <c r="K24" i="5" s="1"/>
  <c r="H24" i="5"/>
  <c r="I24" i="5" s="1"/>
  <c r="J21" i="5"/>
  <c r="K21" i="5" s="1"/>
  <c r="H21" i="5"/>
  <c r="I21" i="5" s="1"/>
  <c r="J20" i="5"/>
  <c r="K20" i="5" s="1"/>
  <c r="H20" i="5"/>
  <c r="I20" i="5" s="1"/>
  <c r="J19" i="5"/>
  <c r="K19" i="5" s="1"/>
  <c r="H19" i="5"/>
  <c r="I19" i="5" s="1"/>
  <c r="J16" i="5"/>
  <c r="K16" i="5" s="1"/>
  <c r="H16" i="5"/>
  <c r="I16" i="5" s="1"/>
  <c r="J15" i="5"/>
  <c r="K15" i="5" s="1"/>
  <c r="H15" i="5"/>
  <c r="I15" i="5" s="1"/>
  <c r="J14" i="5"/>
  <c r="K14" i="5" s="1"/>
  <c r="H14" i="5"/>
  <c r="I14" i="5" s="1"/>
  <c r="J13" i="5"/>
  <c r="K13" i="5" s="1"/>
  <c r="H13" i="5"/>
  <c r="I13" i="5" s="1"/>
  <c r="J12" i="5"/>
  <c r="K12" i="5" s="1"/>
  <c r="H12" i="5"/>
  <c r="I12" i="5" s="1"/>
  <c r="J11" i="5"/>
  <c r="K11" i="5" s="1"/>
  <c r="H11" i="5"/>
  <c r="I11" i="5" s="1"/>
  <c r="J10" i="5"/>
  <c r="K10" i="5" s="1"/>
  <c r="H10" i="5"/>
  <c r="I10" i="5" s="1"/>
  <c r="J9" i="5"/>
  <c r="K9" i="5" s="1"/>
  <c r="H9" i="5"/>
  <c r="I9" i="5" s="1"/>
  <c r="J8" i="5"/>
  <c r="K8" i="5" s="1"/>
  <c r="H8" i="5"/>
  <c r="I8" i="5" s="1"/>
  <c r="J7" i="5"/>
  <c r="K7" i="5" s="1"/>
  <c r="H7" i="5"/>
  <c r="I7" i="5" s="1"/>
  <c r="J6" i="5"/>
  <c r="K6" i="5" s="1"/>
  <c r="H6" i="5"/>
  <c r="I6" i="5" s="1"/>
  <c r="J5" i="5"/>
  <c r="J147" i="5" s="1"/>
  <c r="H5" i="5"/>
  <c r="K5" i="5" l="1"/>
  <c r="K147" i="5" s="1"/>
  <c r="H147" i="5"/>
  <c r="I5" i="5"/>
  <c r="I147" i="5" s="1"/>
  <c r="L147" i="4" l="1"/>
  <c r="G147" i="4"/>
  <c r="F147" i="4"/>
  <c r="E147" i="4"/>
  <c r="J146" i="4"/>
  <c r="K146" i="4" s="1"/>
  <c r="H146" i="4"/>
  <c r="I146" i="4" s="1"/>
  <c r="J145" i="4"/>
  <c r="K145" i="4" s="1"/>
  <c r="H145" i="4"/>
  <c r="I145" i="4" s="1"/>
  <c r="J144" i="4"/>
  <c r="K144" i="4" s="1"/>
  <c r="H144" i="4"/>
  <c r="I144" i="4" s="1"/>
  <c r="J143" i="4"/>
  <c r="K143" i="4" s="1"/>
  <c r="I143" i="4"/>
  <c r="H143" i="4"/>
  <c r="J142" i="4"/>
  <c r="K142" i="4" s="1"/>
  <c r="H142" i="4"/>
  <c r="I142" i="4" s="1"/>
  <c r="J141" i="4"/>
  <c r="K141" i="4" s="1"/>
  <c r="H141" i="4"/>
  <c r="I141" i="4" s="1"/>
  <c r="J140" i="4"/>
  <c r="K140" i="4" s="1"/>
  <c r="H140" i="4"/>
  <c r="I140" i="4" s="1"/>
  <c r="J139" i="4"/>
  <c r="K139" i="4" s="1"/>
  <c r="I139" i="4"/>
  <c r="H139" i="4"/>
  <c r="J138" i="4"/>
  <c r="K138" i="4" s="1"/>
  <c r="H138" i="4"/>
  <c r="I138" i="4" s="1"/>
  <c r="J137" i="4"/>
  <c r="K137" i="4" s="1"/>
  <c r="H137" i="4"/>
  <c r="I137" i="4" s="1"/>
  <c r="J136" i="4"/>
  <c r="K136" i="4" s="1"/>
  <c r="H136" i="4"/>
  <c r="I136" i="4" s="1"/>
  <c r="J135" i="4"/>
  <c r="K135" i="4" s="1"/>
  <c r="I135" i="4"/>
  <c r="H135" i="4"/>
  <c r="J132" i="4"/>
  <c r="K132" i="4" s="1"/>
  <c r="H132" i="4"/>
  <c r="I132" i="4" s="1"/>
  <c r="J131" i="4"/>
  <c r="K131" i="4" s="1"/>
  <c r="H131" i="4"/>
  <c r="I131" i="4" s="1"/>
  <c r="J130" i="4"/>
  <c r="K130" i="4" s="1"/>
  <c r="H130" i="4"/>
  <c r="I130" i="4" s="1"/>
  <c r="J129" i="4"/>
  <c r="K129" i="4" s="1"/>
  <c r="I129" i="4"/>
  <c r="H129" i="4"/>
  <c r="J128" i="4"/>
  <c r="K128" i="4" s="1"/>
  <c r="H128" i="4"/>
  <c r="I128" i="4" s="1"/>
  <c r="J127" i="4"/>
  <c r="K127" i="4" s="1"/>
  <c r="H127" i="4"/>
  <c r="I127" i="4" s="1"/>
  <c r="J124" i="4"/>
  <c r="K124" i="4" s="1"/>
  <c r="H124" i="4"/>
  <c r="I124" i="4" s="1"/>
  <c r="J123" i="4"/>
  <c r="K123" i="4" s="1"/>
  <c r="I123" i="4"/>
  <c r="H123" i="4"/>
  <c r="J122" i="4"/>
  <c r="K122" i="4" s="1"/>
  <c r="H122" i="4"/>
  <c r="I122" i="4" s="1"/>
  <c r="J121" i="4"/>
  <c r="K121" i="4" s="1"/>
  <c r="H121" i="4"/>
  <c r="I121" i="4" s="1"/>
  <c r="J118" i="4"/>
  <c r="K118" i="4" s="1"/>
  <c r="H118" i="4"/>
  <c r="I118" i="4" s="1"/>
  <c r="J117" i="4"/>
  <c r="K117" i="4" s="1"/>
  <c r="I117" i="4"/>
  <c r="H117" i="4"/>
  <c r="J116" i="4"/>
  <c r="K116" i="4" s="1"/>
  <c r="H116" i="4"/>
  <c r="I116" i="4" s="1"/>
  <c r="J115" i="4"/>
  <c r="K115" i="4" s="1"/>
  <c r="H115" i="4"/>
  <c r="I115" i="4" s="1"/>
  <c r="J114" i="4"/>
  <c r="K114" i="4" s="1"/>
  <c r="H114" i="4"/>
  <c r="I114" i="4" s="1"/>
  <c r="J111" i="4"/>
  <c r="K111" i="4" s="1"/>
  <c r="I111" i="4"/>
  <c r="H111" i="4"/>
  <c r="J110" i="4"/>
  <c r="K110" i="4" s="1"/>
  <c r="H110" i="4"/>
  <c r="I110" i="4" s="1"/>
  <c r="J109" i="4"/>
  <c r="K109" i="4" s="1"/>
  <c r="H109" i="4"/>
  <c r="I109" i="4" s="1"/>
  <c r="J108" i="4"/>
  <c r="K108" i="4" s="1"/>
  <c r="I108" i="4"/>
  <c r="H108" i="4"/>
  <c r="J105" i="4"/>
  <c r="K105" i="4" s="1"/>
  <c r="I105" i="4"/>
  <c r="H105" i="4"/>
  <c r="J104" i="4"/>
  <c r="K104" i="4" s="1"/>
  <c r="H104" i="4"/>
  <c r="I104" i="4" s="1"/>
  <c r="J103" i="4"/>
  <c r="K103" i="4" s="1"/>
  <c r="H103" i="4"/>
  <c r="I103" i="4" s="1"/>
  <c r="J102" i="4"/>
  <c r="K102" i="4" s="1"/>
  <c r="I102" i="4"/>
  <c r="H102" i="4"/>
  <c r="J101" i="4"/>
  <c r="K101" i="4" s="1"/>
  <c r="I101" i="4"/>
  <c r="H101" i="4"/>
  <c r="J100" i="4"/>
  <c r="K100" i="4" s="1"/>
  <c r="H100" i="4"/>
  <c r="I100" i="4" s="1"/>
  <c r="J99" i="4"/>
  <c r="K99" i="4" s="1"/>
  <c r="H99" i="4"/>
  <c r="I99" i="4" s="1"/>
  <c r="J98" i="4"/>
  <c r="K98" i="4" s="1"/>
  <c r="I98" i="4"/>
  <c r="H98" i="4"/>
  <c r="J97" i="4"/>
  <c r="K97" i="4" s="1"/>
  <c r="I97" i="4"/>
  <c r="H97" i="4"/>
  <c r="J96" i="4"/>
  <c r="K96" i="4" s="1"/>
  <c r="H96" i="4"/>
  <c r="I96" i="4" s="1"/>
  <c r="J95" i="4"/>
  <c r="K95" i="4" s="1"/>
  <c r="H95" i="4"/>
  <c r="I95" i="4" s="1"/>
  <c r="J92" i="4"/>
  <c r="K92" i="4" s="1"/>
  <c r="I92" i="4"/>
  <c r="H92" i="4"/>
  <c r="J91" i="4"/>
  <c r="K91" i="4" s="1"/>
  <c r="I91" i="4"/>
  <c r="H91" i="4"/>
  <c r="J90" i="4"/>
  <c r="K90" i="4" s="1"/>
  <c r="H90" i="4"/>
  <c r="I90" i="4" s="1"/>
  <c r="J89" i="4"/>
  <c r="K89" i="4" s="1"/>
  <c r="H89" i="4"/>
  <c r="I89" i="4" s="1"/>
  <c r="J88" i="4"/>
  <c r="K88" i="4" s="1"/>
  <c r="I88" i="4"/>
  <c r="H88" i="4"/>
  <c r="J87" i="4"/>
  <c r="K87" i="4" s="1"/>
  <c r="I87" i="4"/>
  <c r="H87" i="4"/>
  <c r="J84" i="4"/>
  <c r="K84" i="4" s="1"/>
  <c r="H84" i="4"/>
  <c r="I84" i="4" s="1"/>
  <c r="J83" i="4"/>
  <c r="K83" i="4" s="1"/>
  <c r="H83" i="4"/>
  <c r="I83" i="4" s="1"/>
  <c r="J82" i="4"/>
  <c r="K82" i="4" s="1"/>
  <c r="I82" i="4"/>
  <c r="H82" i="4"/>
  <c r="J81" i="4"/>
  <c r="K81" i="4" s="1"/>
  <c r="I81" i="4"/>
  <c r="H81" i="4"/>
  <c r="J80" i="4"/>
  <c r="K80" i="4" s="1"/>
  <c r="H80" i="4"/>
  <c r="I80" i="4" s="1"/>
  <c r="J79" i="4"/>
  <c r="K79" i="4" s="1"/>
  <c r="H79" i="4"/>
  <c r="I79" i="4" s="1"/>
  <c r="J76" i="4"/>
  <c r="K76" i="4" s="1"/>
  <c r="I76" i="4"/>
  <c r="H76" i="4"/>
  <c r="J75" i="4"/>
  <c r="K75" i="4" s="1"/>
  <c r="I75" i="4"/>
  <c r="H75" i="4"/>
  <c r="J74" i="4"/>
  <c r="K74" i="4" s="1"/>
  <c r="H74" i="4"/>
  <c r="I74" i="4" s="1"/>
  <c r="J71" i="4"/>
  <c r="K71" i="4" s="1"/>
  <c r="H71" i="4"/>
  <c r="I71" i="4" s="1"/>
  <c r="J68" i="4"/>
  <c r="K68" i="4" s="1"/>
  <c r="I68" i="4"/>
  <c r="H68" i="4"/>
  <c r="J65" i="4"/>
  <c r="K65" i="4" s="1"/>
  <c r="I65" i="4"/>
  <c r="H65" i="4"/>
  <c r="J64" i="4"/>
  <c r="K64" i="4" s="1"/>
  <c r="H64" i="4"/>
  <c r="I64" i="4" s="1"/>
  <c r="J61" i="4"/>
  <c r="K61" i="4" s="1"/>
  <c r="H61" i="4"/>
  <c r="I61" i="4" s="1"/>
  <c r="J60" i="4"/>
  <c r="K60" i="4" s="1"/>
  <c r="H60" i="4"/>
  <c r="I60" i="4" s="1"/>
  <c r="J57" i="4"/>
  <c r="K57" i="4" s="1"/>
  <c r="I57" i="4"/>
  <c r="H57" i="4"/>
  <c r="J54" i="4"/>
  <c r="K54" i="4" s="1"/>
  <c r="H54" i="4"/>
  <c r="I54" i="4" s="1"/>
  <c r="J53" i="4"/>
  <c r="K53" i="4" s="1"/>
  <c r="H53" i="4"/>
  <c r="I53" i="4" s="1"/>
  <c r="J52" i="4"/>
  <c r="K52" i="4" s="1"/>
  <c r="H52" i="4"/>
  <c r="I52" i="4" s="1"/>
  <c r="J48" i="4"/>
  <c r="K48" i="4" s="1"/>
  <c r="I48" i="4"/>
  <c r="H48" i="4"/>
  <c r="J47" i="4"/>
  <c r="K47" i="4" s="1"/>
  <c r="H47" i="4"/>
  <c r="I47" i="4" s="1"/>
  <c r="J44" i="4"/>
  <c r="K44" i="4" s="1"/>
  <c r="H44" i="4"/>
  <c r="I44" i="4" s="1"/>
  <c r="J43" i="4"/>
  <c r="K43" i="4" s="1"/>
  <c r="H43" i="4"/>
  <c r="I43" i="4" s="1"/>
  <c r="J42" i="4"/>
  <c r="K42" i="4" s="1"/>
  <c r="I42" i="4"/>
  <c r="H42" i="4"/>
  <c r="J41" i="4"/>
  <c r="K41" i="4" s="1"/>
  <c r="H41" i="4"/>
  <c r="I41" i="4" s="1"/>
  <c r="J40" i="4"/>
  <c r="K40" i="4" s="1"/>
  <c r="H40" i="4"/>
  <c r="I40" i="4" s="1"/>
  <c r="J39" i="4"/>
  <c r="K39" i="4" s="1"/>
  <c r="H39" i="4"/>
  <c r="I39" i="4" s="1"/>
  <c r="J36" i="4"/>
  <c r="K36" i="4" s="1"/>
  <c r="I36" i="4"/>
  <c r="H36" i="4"/>
  <c r="J35" i="4"/>
  <c r="K35" i="4" s="1"/>
  <c r="H35" i="4"/>
  <c r="I35" i="4" s="1"/>
  <c r="J34" i="4"/>
  <c r="K34" i="4" s="1"/>
  <c r="H34" i="4"/>
  <c r="I34" i="4" s="1"/>
  <c r="J33" i="4"/>
  <c r="K33" i="4" s="1"/>
  <c r="H33" i="4"/>
  <c r="I33" i="4" s="1"/>
  <c r="J30" i="4"/>
  <c r="K30" i="4" s="1"/>
  <c r="I30" i="4"/>
  <c r="H30" i="4"/>
  <c r="J29" i="4"/>
  <c r="K29" i="4" s="1"/>
  <c r="H29" i="4"/>
  <c r="I29" i="4" s="1"/>
  <c r="J26" i="4"/>
  <c r="K26" i="4" s="1"/>
  <c r="H26" i="4"/>
  <c r="I26" i="4" s="1"/>
  <c r="J25" i="4"/>
  <c r="K25" i="4" s="1"/>
  <c r="H25" i="4"/>
  <c r="I25" i="4" s="1"/>
  <c r="J24" i="4"/>
  <c r="K24" i="4" s="1"/>
  <c r="I24" i="4"/>
  <c r="H24" i="4"/>
  <c r="J21" i="4"/>
  <c r="K21" i="4" s="1"/>
  <c r="I21" i="4"/>
  <c r="H21" i="4"/>
  <c r="J20" i="4"/>
  <c r="K20" i="4" s="1"/>
  <c r="I20" i="4"/>
  <c r="H20" i="4"/>
  <c r="J19" i="4"/>
  <c r="K19" i="4" s="1"/>
  <c r="I19" i="4"/>
  <c r="H19" i="4"/>
  <c r="J16" i="4"/>
  <c r="K16" i="4" s="1"/>
  <c r="I16" i="4"/>
  <c r="H16" i="4"/>
  <c r="J15" i="4"/>
  <c r="K15" i="4" s="1"/>
  <c r="I15" i="4"/>
  <c r="H15" i="4"/>
  <c r="J14" i="4"/>
  <c r="K14" i="4" s="1"/>
  <c r="I14" i="4"/>
  <c r="H14" i="4"/>
  <c r="J13" i="4"/>
  <c r="K13" i="4" s="1"/>
  <c r="I13" i="4"/>
  <c r="H13" i="4"/>
  <c r="J12" i="4"/>
  <c r="K12" i="4" s="1"/>
  <c r="I12" i="4"/>
  <c r="H12" i="4"/>
  <c r="J11" i="4"/>
  <c r="K11" i="4" s="1"/>
  <c r="I11" i="4"/>
  <c r="H11" i="4"/>
  <c r="J10" i="4"/>
  <c r="K10" i="4" s="1"/>
  <c r="I10" i="4"/>
  <c r="H10" i="4"/>
  <c r="J9" i="4"/>
  <c r="K9" i="4" s="1"/>
  <c r="I9" i="4"/>
  <c r="H9" i="4"/>
  <c r="J8" i="4"/>
  <c r="K8" i="4" s="1"/>
  <c r="I8" i="4"/>
  <c r="H8" i="4"/>
  <c r="J7" i="4"/>
  <c r="K7" i="4" s="1"/>
  <c r="I7" i="4"/>
  <c r="H7" i="4"/>
  <c r="J6" i="4"/>
  <c r="K6" i="4" s="1"/>
  <c r="I6" i="4"/>
  <c r="H6" i="4"/>
  <c r="J5" i="4"/>
  <c r="K5" i="4" s="1"/>
  <c r="K147" i="4" s="1"/>
  <c r="I5" i="4"/>
  <c r="H5" i="4"/>
  <c r="I147" i="4" l="1"/>
  <c r="J147" i="4"/>
  <c r="H147" i="4"/>
  <c r="I148" i="2"/>
  <c r="F148" i="2"/>
  <c r="E148" i="2"/>
  <c r="G147" i="2"/>
  <c r="H147" i="2" s="1"/>
  <c r="H146" i="2"/>
  <c r="G146" i="2"/>
  <c r="G145" i="2"/>
  <c r="H145" i="2" s="1"/>
  <c r="H144" i="2"/>
  <c r="G144" i="2"/>
  <c r="G143" i="2"/>
  <c r="H143" i="2" s="1"/>
  <c r="H142" i="2"/>
  <c r="G142" i="2"/>
  <c r="G141" i="2"/>
  <c r="H141" i="2" s="1"/>
  <c r="H140" i="2"/>
  <c r="G140" i="2"/>
  <c r="G139" i="2"/>
  <c r="H139" i="2" s="1"/>
  <c r="H138" i="2"/>
  <c r="G138" i="2"/>
  <c r="G137" i="2"/>
  <c r="H137" i="2" s="1"/>
  <c r="H136" i="2"/>
  <c r="G136" i="2"/>
  <c r="G133" i="2"/>
  <c r="H133" i="2" s="1"/>
  <c r="H132" i="2"/>
  <c r="G132" i="2"/>
  <c r="G131" i="2"/>
  <c r="H131" i="2" s="1"/>
  <c r="H130" i="2"/>
  <c r="G130" i="2"/>
  <c r="G129" i="2"/>
  <c r="H129" i="2" s="1"/>
  <c r="H128" i="2"/>
  <c r="G128" i="2"/>
  <c r="G127" i="2"/>
  <c r="H127" i="2" s="1"/>
  <c r="H124" i="2"/>
  <c r="G124" i="2"/>
  <c r="G123" i="2"/>
  <c r="H123" i="2" s="1"/>
  <c r="H122" i="2"/>
  <c r="G122" i="2"/>
  <c r="G121" i="2"/>
  <c r="H121" i="2" s="1"/>
  <c r="H118" i="2"/>
  <c r="G118" i="2"/>
  <c r="G117" i="2"/>
  <c r="H117" i="2" s="1"/>
  <c r="H116" i="2"/>
  <c r="G116" i="2"/>
  <c r="G115" i="2"/>
  <c r="H115" i="2" s="1"/>
  <c r="H114" i="2"/>
  <c r="G114" i="2"/>
  <c r="G111" i="2"/>
  <c r="H111" i="2" s="1"/>
  <c r="H110" i="2"/>
  <c r="G110" i="2"/>
  <c r="G109" i="2"/>
  <c r="H109" i="2" s="1"/>
  <c r="H108" i="2"/>
  <c r="G108" i="2"/>
  <c r="G105" i="2"/>
  <c r="H105" i="2" s="1"/>
  <c r="H104" i="2"/>
  <c r="G104" i="2"/>
  <c r="G103" i="2"/>
  <c r="H103" i="2" s="1"/>
  <c r="H102" i="2"/>
  <c r="G102" i="2"/>
  <c r="G101" i="2"/>
  <c r="H101" i="2" s="1"/>
  <c r="H100" i="2"/>
  <c r="G100" i="2"/>
  <c r="G99" i="2"/>
  <c r="H99" i="2" s="1"/>
  <c r="H98" i="2"/>
  <c r="G98" i="2"/>
  <c r="G97" i="2"/>
  <c r="H97" i="2" s="1"/>
  <c r="H96" i="2"/>
  <c r="G96" i="2"/>
  <c r="G95" i="2"/>
  <c r="H95" i="2" s="1"/>
  <c r="H92" i="2"/>
  <c r="G92" i="2"/>
  <c r="G91" i="2"/>
  <c r="H91" i="2" s="1"/>
  <c r="H90" i="2"/>
  <c r="G90" i="2"/>
  <c r="G89" i="2"/>
  <c r="H89" i="2" s="1"/>
  <c r="H88" i="2"/>
  <c r="G88" i="2"/>
  <c r="G87" i="2"/>
  <c r="H87" i="2" s="1"/>
  <c r="H84" i="2"/>
  <c r="G84" i="2"/>
  <c r="G83" i="2"/>
  <c r="H83" i="2" s="1"/>
  <c r="H82" i="2"/>
  <c r="G82" i="2"/>
  <c r="G81" i="2"/>
  <c r="H81" i="2" s="1"/>
  <c r="H80" i="2"/>
  <c r="G80" i="2"/>
  <c r="G79" i="2"/>
  <c r="H79" i="2" s="1"/>
  <c r="H76" i="2"/>
  <c r="G76" i="2"/>
  <c r="G75" i="2"/>
  <c r="H75" i="2" s="1"/>
  <c r="H74" i="2"/>
  <c r="G74" i="2"/>
  <c r="G71" i="2"/>
  <c r="H71" i="2" s="1"/>
  <c r="H68" i="2"/>
  <c r="G68" i="2"/>
  <c r="G65" i="2"/>
  <c r="H65" i="2" s="1"/>
  <c r="H64" i="2"/>
  <c r="G64" i="2"/>
  <c r="G61" i="2"/>
  <c r="H61" i="2" s="1"/>
  <c r="H60" i="2"/>
  <c r="G60" i="2"/>
  <c r="G57" i="2"/>
  <c r="H57" i="2" s="1"/>
  <c r="H54" i="2"/>
  <c r="G54" i="2"/>
  <c r="G53" i="2"/>
  <c r="H53" i="2" s="1"/>
  <c r="H52" i="2"/>
  <c r="G52" i="2"/>
  <c r="G48" i="2"/>
  <c r="H48" i="2" s="1"/>
  <c r="H47" i="2"/>
  <c r="G47" i="2"/>
  <c r="G44" i="2"/>
  <c r="H44" i="2" s="1"/>
  <c r="H43" i="2"/>
  <c r="G43" i="2"/>
  <c r="G42" i="2"/>
  <c r="H42" i="2" s="1"/>
  <c r="H41" i="2"/>
  <c r="G41" i="2"/>
  <c r="G40" i="2"/>
  <c r="H40" i="2" s="1"/>
  <c r="H39" i="2"/>
  <c r="G39" i="2"/>
  <c r="G36" i="2"/>
  <c r="H36" i="2" s="1"/>
  <c r="H35" i="2"/>
  <c r="G35" i="2"/>
  <c r="G34" i="2"/>
  <c r="H34" i="2" s="1"/>
  <c r="H33" i="2"/>
  <c r="G33" i="2"/>
  <c r="G30" i="2"/>
  <c r="H30" i="2" s="1"/>
  <c r="H29" i="2"/>
  <c r="G29" i="2"/>
  <c r="G26" i="2"/>
  <c r="H26" i="2" s="1"/>
  <c r="H25" i="2"/>
  <c r="G25" i="2"/>
  <c r="G24" i="2"/>
  <c r="H24" i="2" s="1"/>
  <c r="H21" i="2"/>
  <c r="G21" i="2"/>
  <c r="G20" i="2"/>
  <c r="H20" i="2" s="1"/>
  <c r="H19" i="2"/>
  <c r="G19" i="2"/>
  <c r="G16" i="2"/>
  <c r="H16" i="2" s="1"/>
  <c r="H15" i="2"/>
  <c r="G15" i="2"/>
  <c r="G14" i="2"/>
  <c r="H14" i="2" s="1"/>
  <c r="H13" i="2"/>
  <c r="G13" i="2"/>
  <c r="G12" i="2"/>
  <c r="H12" i="2" s="1"/>
  <c r="H11" i="2"/>
  <c r="G11" i="2"/>
  <c r="G10" i="2"/>
  <c r="H10" i="2" s="1"/>
  <c r="H9" i="2"/>
  <c r="G9" i="2"/>
  <c r="G8" i="2"/>
  <c r="H8" i="2" s="1"/>
  <c r="H7" i="2"/>
  <c r="G7" i="2"/>
  <c r="G6" i="2"/>
  <c r="H6" i="2" s="1"/>
  <c r="H5" i="2"/>
  <c r="H148" i="2" s="1"/>
  <c r="G5" i="2"/>
  <c r="J147" i="3"/>
  <c r="I147" i="3"/>
  <c r="H147" i="3"/>
  <c r="G147" i="3"/>
  <c r="F147" i="3"/>
  <c r="G148" i="2" l="1"/>
</calcChain>
</file>

<file path=xl/sharedStrings.xml><?xml version="1.0" encoding="utf-8"?>
<sst xmlns="http://schemas.openxmlformats.org/spreadsheetml/2006/main" count="2138" uniqueCount="443">
  <si>
    <t>Rambouillet Ram Test 2024-25</t>
  </si>
  <si>
    <t>Test No.</t>
  </si>
  <si>
    <t>Ear Tag No.</t>
  </si>
  <si>
    <t>Scrapie #</t>
  </si>
  <si>
    <t>EID #</t>
  </si>
  <si>
    <t>BREED</t>
  </si>
  <si>
    <t>Reg #</t>
  </si>
  <si>
    <t>B/H</t>
  </si>
  <si>
    <t>Average</t>
  </si>
  <si>
    <t>DOB</t>
  </si>
  <si>
    <t>Sire Tag</t>
  </si>
  <si>
    <t>Sire Reg</t>
  </si>
  <si>
    <t>Dam Tag</t>
  </si>
  <si>
    <t>Dam Reg</t>
  </si>
  <si>
    <t>Off Test</t>
  </si>
  <si>
    <t>LREC</t>
  </si>
  <si>
    <t>WYO5006</t>
  </si>
  <si>
    <t>Init Wt.</t>
  </si>
  <si>
    <t>W4065</t>
  </si>
  <si>
    <t>9651</t>
  </si>
  <si>
    <t>Rambouillet</t>
  </si>
  <si>
    <t>HELLE 43</t>
  </si>
  <si>
    <t>N/A</t>
  </si>
  <si>
    <t>25120</t>
  </si>
  <si>
    <t>O4075</t>
  </si>
  <si>
    <t>9633</t>
  </si>
  <si>
    <t>HELLE 471</t>
  </si>
  <si>
    <t>2508</t>
  </si>
  <si>
    <t>O4079</t>
  </si>
  <si>
    <t>9610</t>
  </si>
  <si>
    <t>2555</t>
  </si>
  <si>
    <t>B4104</t>
  </si>
  <si>
    <t>9639</t>
  </si>
  <si>
    <t>Rambouillet/Cert</t>
  </si>
  <si>
    <t>LYNN 119</t>
  </si>
  <si>
    <t>8019</t>
  </si>
  <si>
    <t>W4123</t>
  </si>
  <si>
    <t>9617</t>
  </si>
  <si>
    <t>25130</t>
  </si>
  <si>
    <t>B4142</t>
  </si>
  <si>
    <t>9654</t>
  </si>
  <si>
    <t>9023</t>
  </si>
  <si>
    <t>O4165</t>
  </si>
  <si>
    <t>9202</t>
  </si>
  <si>
    <t>204</t>
  </si>
  <si>
    <t>O4167</t>
  </si>
  <si>
    <t>9893</t>
  </si>
  <si>
    <t>25243</t>
  </si>
  <si>
    <t>G4198</t>
  </si>
  <si>
    <t>9607</t>
  </si>
  <si>
    <t>FORBES 2833</t>
  </si>
  <si>
    <t>210</t>
  </si>
  <si>
    <t>Y4200</t>
  </si>
  <si>
    <t>9733</t>
  </si>
  <si>
    <t>HELLE 581</t>
  </si>
  <si>
    <t>25182</t>
  </si>
  <si>
    <t>R4221</t>
  </si>
  <si>
    <t>9940</t>
  </si>
  <si>
    <t>HELLE 563</t>
  </si>
  <si>
    <t>7586</t>
  </si>
  <si>
    <t>R4294</t>
  </si>
  <si>
    <t>9669</t>
  </si>
  <si>
    <t>832</t>
  </si>
  <si>
    <t>Chapman</t>
  </si>
  <si>
    <t>SD2074</t>
  </si>
  <si>
    <t>6294</t>
  </si>
  <si>
    <t>TW/H</t>
  </si>
  <si>
    <t>HAGEMAN SISTERS 5348/38</t>
  </si>
  <si>
    <t>6199</t>
  </si>
  <si>
    <t>E341</t>
  </si>
  <si>
    <t>TW/P</t>
  </si>
  <si>
    <t>CHAPMAN D834</t>
  </si>
  <si>
    <t>D779</t>
  </si>
  <si>
    <t>6304</t>
  </si>
  <si>
    <t>6032</t>
  </si>
  <si>
    <t>Cook Sisters</t>
  </si>
  <si>
    <t>SD1359</t>
  </si>
  <si>
    <t>6275</t>
  </si>
  <si>
    <t>0874</t>
  </si>
  <si>
    <t>ANDERSON 3182</t>
  </si>
  <si>
    <t>5672</t>
  </si>
  <si>
    <t>6254</t>
  </si>
  <si>
    <t>0873</t>
  </si>
  <si>
    <t>6001</t>
  </si>
  <si>
    <t>6252</t>
  </si>
  <si>
    <t>0872</t>
  </si>
  <si>
    <t>SCHALESKY 1361</t>
  </si>
  <si>
    <t>Laird</t>
  </si>
  <si>
    <t>022</t>
  </si>
  <si>
    <t>0251</t>
  </si>
  <si>
    <t>Rambouillet/Merino</t>
  </si>
  <si>
    <t>TR/P</t>
  </si>
  <si>
    <t>LREC 3078</t>
  </si>
  <si>
    <t>9313-09</t>
  </si>
  <si>
    <t>017</t>
  </si>
  <si>
    <t>0250</t>
  </si>
  <si>
    <t>555521-283026</t>
  </si>
  <si>
    <t>McCormick</t>
  </si>
  <si>
    <t>WY08002</t>
  </si>
  <si>
    <t>24100</t>
  </si>
  <si>
    <t>1383</t>
  </si>
  <si>
    <t>S/P</t>
  </si>
  <si>
    <t>GARSON 1541</t>
  </si>
  <si>
    <t>24101</t>
  </si>
  <si>
    <t>1384</t>
  </si>
  <si>
    <t>24102</t>
  </si>
  <si>
    <t>1385</t>
  </si>
  <si>
    <t>ROCKY HILL 1037</t>
  </si>
  <si>
    <t>24103</t>
  </si>
  <si>
    <t>1386</t>
  </si>
  <si>
    <t>Schunke</t>
  </si>
  <si>
    <t>TX17100</t>
  </si>
  <si>
    <t>5365</t>
  </si>
  <si>
    <t>S/H</t>
  </si>
  <si>
    <t>5350</t>
  </si>
  <si>
    <t>5348</t>
  </si>
  <si>
    <t>5309</t>
  </si>
  <si>
    <t>5331</t>
  </si>
  <si>
    <t>5329</t>
  </si>
  <si>
    <t>Garson</t>
  </si>
  <si>
    <t>WYO5037</t>
  </si>
  <si>
    <t>1515</t>
  </si>
  <si>
    <t>0464</t>
  </si>
  <si>
    <t>1531</t>
  </si>
  <si>
    <t>1584</t>
  </si>
  <si>
    <t>0469</t>
  </si>
  <si>
    <t>Willies</t>
  </si>
  <si>
    <t>.</t>
  </si>
  <si>
    <t>CORT01</t>
  </si>
  <si>
    <t>2448</t>
  </si>
  <si>
    <t>1261</t>
  </si>
  <si>
    <t>FLINT 176</t>
  </si>
  <si>
    <t>FORBES 2940</t>
  </si>
  <si>
    <t>2470</t>
  </si>
  <si>
    <t>1263</t>
  </si>
  <si>
    <t>FORBES 2941</t>
  </si>
  <si>
    <t>2449</t>
  </si>
  <si>
    <t>1262</t>
  </si>
  <si>
    <t>Culbreath</t>
  </si>
  <si>
    <t>WYO2268</t>
  </si>
  <si>
    <t>0005</t>
  </si>
  <si>
    <t>GARSON</t>
  </si>
  <si>
    <t>DAZIE</t>
  </si>
  <si>
    <t>Brickman</t>
  </si>
  <si>
    <t>WYO8066</t>
  </si>
  <si>
    <t>120</t>
  </si>
  <si>
    <t>3135</t>
  </si>
  <si>
    <t>FORBES</t>
  </si>
  <si>
    <t>820B</t>
  </si>
  <si>
    <t>3127</t>
  </si>
  <si>
    <t>820</t>
  </si>
  <si>
    <t>Geis</t>
  </si>
  <si>
    <t>WYO17079</t>
  </si>
  <si>
    <t>433</t>
  </si>
  <si>
    <t>0278</t>
  </si>
  <si>
    <t>Targhee</t>
  </si>
  <si>
    <t>505</t>
  </si>
  <si>
    <t>0277</t>
  </si>
  <si>
    <t>Clovermeadows</t>
  </si>
  <si>
    <t>2499</t>
  </si>
  <si>
    <t>54868</t>
  </si>
  <si>
    <t>P</t>
  </si>
  <si>
    <t>Halverson</t>
  </si>
  <si>
    <t>MTO470</t>
  </si>
  <si>
    <t>403</t>
  </si>
  <si>
    <t>5736</t>
  </si>
  <si>
    <t>Hamsfork Targhees</t>
  </si>
  <si>
    <t>WY12102</t>
  </si>
  <si>
    <t>64-1-2</t>
  </si>
  <si>
    <t>0062</t>
  </si>
  <si>
    <t>G22-1</t>
  </si>
  <si>
    <t>0061</t>
  </si>
  <si>
    <t>24-1</t>
  </si>
  <si>
    <t>0063</t>
  </si>
  <si>
    <t>Jullian Land &amp; Livestock</t>
  </si>
  <si>
    <t>WY12002</t>
  </si>
  <si>
    <t>24221</t>
  </si>
  <si>
    <t>24082</t>
  </si>
  <si>
    <t>23228-2</t>
  </si>
  <si>
    <t>23228</t>
  </si>
  <si>
    <t>24163</t>
  </si>
  <si>
    <t>24189</t>
  </si>
  <si>
    <t>24129</t>
  </si>
  <si>
    <t>Jones</t>
  </si>
  <si>
    <t>24104</t>
  </si>
  <si>
    <t>24105</t>
  </si>
  <si>
    <t>24054</t>
  </si>
  <si>
    <t>24094</t>
  </si>
  <si>
    <t>24077</t>
  </si>
  <si>
    <t>24065</t>
  </si>
  <si>
    <t>Forbes</t>
  </si>
  <si>
    <t>3057</t>
  </si>
  <si>
    <t>3058</t>
  </si>
  <si>
    <t>3060</t>
  </si>
  <si>
    <t>3059</t>
  </si>
  <si>
    <t>3055</t>
  </si>
  <si>
    <t>3054</t>
  </si>
  <si>
    <t>3051</t>
  </si>
  <si>
    <t>3056</t>
  </si>
  <si>
    <t>3053</t>
  </si>
  <si>
    <t>3061</t>
  </si>
  <si>
    <t>3052</t>
  </si>
  <si>
    <t>McGivney</t>
  </si>
  <si>
    <t>286</t>
  </si>
  <si>
    <t>288</t>
  </si>
  <si>
    <t>287</t>
  </si>
  <si>
    <t>285</t>
  </si>
  <si>
    <t>M Rabel</t>
  </si>
  <si>
    <t>528</t>
  </si>
  <si>
    <t>526</t>
  </si>
  <si>
    <t>530</t>
  </si>
  <si>
    <t>527</t>
  </si>
  <si>
    <t>529</t>
  </si>
  <si>
    <t>Rabel Brothers</t>
  </si>
  <si>
    <t>522</t>
  </si>
  <si>
    <t>525</t>
  </si>
  <si>
    <t>523</t>
  </si>
  <si>
    <t>524</t>
  </si>
  <si>
    <t>Erks</t>
  </si>
  <si>
    <t>840-</t>
  </si>
  <si>
    <t>3170</t>
  </si>
  <si>
    <t>685</t>
  </si>
  <si>
    <t>OSMOND 1185</t>
  </si>
  <si>
    <t>B2728</t>
  </si>
  <si>
    <t>3169</t>
  </si>
  <si>
    <t>688</t>
  </si>
  <si>
    <t>B2901</t>
  </si>
  <si>
    <t>3264</t>
  </si>
  <si>
    <t>868</t>
  </si>
  <si>
    <t>RABEL 411</t>
  </si>
  <si>
    <t>B2220</t>
  </si>
  <si>
    <t>3276</t>
  </si>
  <si>
    <t>838</t>
  </si>
  <si>
    <t>OLLILA 2490</t>
  </si>
  <si>
    <t>B2599</t>
  </si>
  <si>
    <t>3246</t>
  </si>
  <si>
    <t>756</t>
  </si>
  <si>
    <t>B1969</t>
  </si>
  <si>
    <t>3161</t>
  </si>
  <si>
    <t>619</t>
  </si>
  <si>
    <t>ERK BROS. B2541</t>
  </si>
  <si>
    <t>B2656</t>
  </si>
  <si>
    <t>3223</t>
  </si>
  <si>
    <t>782</t>
  </si>
  <si>
    <t>B1716</t>
  </si>
  <si>
    <t>Jacobs</t>
  </si>
  <si>
    <t>99</t>
  </si>
  <si>
    <t>74</t>
  </si>
  <si>
    <t>42</t>
  </si>
  <si>
    <t>98</t>
  </si>
  <si>
    <t>91</t>
  </si>
  <si>
    <t>177</t>
  </si>
  <si>
    <t>80</t>
  </si>
  <si>
    <t>45</t>
  </si>
  <si>
    <t>97</t>
  </si>
  <si>
    <t>184</t>
  </si>
  <si>
    <t>190</t>
  </si>
  <si>
    <t>77</t>
  </si>
  <si>
    <t>WY15020</t>
  </si>
  <si>
    <t>WY16018</t>
  </si>
  <si>
    <t>H</t>
  </si>
  <si>
    <t>TW/SCUR</t>
  </si>
  <si>
    <t>TR/H</t>
  </si>
  <si>
    <t>SCUR</t>
  </si>
  <si>
    <t>1776</t>
  </si>
  <si>
    <t>1777</t>
  </si>
  <si>
    <t>1779</t>
  </si>
  <si>
    <t>1778</t>
  </si>
  <si>
    <t>1774</t>
  </si>
  <si>
    <t>1773</t>
  </si>
  <si>
    <t>1770</t>
  </si>
  <si>
    <t>1775</t>
  </si>
  <si>
    <t>1772</t>
  </si>
  <si>
    <t>1780</t>
  </si>
  <si>
    <t>1771</t>
  </si>
  <si>
    <t>00286</t>
  </si>
  <si>
    <t>00288</t>
  </si>
  <si>
    <t>00287</t>
  </si>
  <si>
    <t>00285</t>
  </si>
  <si>
    <t>R528</t>
  </si>
  <si>
    <t>R526</t>
  </si>
  <si>
    <t>R530</t>
  </si>
  <si>
    <t>R527</t>
  </si>
  <si>
    <t>R529</t>
  </si>
  <si>
    <t>R522</t>
  </si>
  <si>
    <t>R525</t>
  </si>
  <si>
    <t>R523</t>
  </si>
  <si>
    <t>R524</t>
  </si>
  <si>
    <t>9872H</t>
  </si>
  <si>
    <t>9891H</t>
  </si>
  <si>
    <t>9853H</t>
  </si>
  <si>
    <t>9895H</t>
  </si>
  <si>
    <t>9876H</t>
  </si>
  <si>
    <t>9877H</t>
  </si>
  <si>
    <t>9868H</t>
  </si>
  <si>
    <t>9851H</t>
  </si>
  <si>
    <t>9852H</t>
  </si>
  <si>
    <t>9871H</t>
  </si>
  <si>
    <t>9875H</t>
  </si>
  <si>
    <t>9864H</t>
  </si>
  <si>
    <t>WY10015</t>
  </si>
  <si>
    <t>0940100119501082</t>
  </si>
  <si>
    <t>0940100119501061</t>
  </si>
  <si>
    <t>0940100119501068</t>
  </si>
  <si>
    <t>0940100119501122</t>
  </si>
  <si>
    <t>0940100119501139</t>
  </si>
  <si>
    <t>0940100119501151</t>
  </si>
  <si>
    <t>0940100119501174</t>
  </si>
  <si>
    <t>0940100119501176</t>
  </si>
  <si>
    <t>0940100119500817</t>
  </si>
  <si>
    <t>0940100119500819</t>
  </si>
  <si>
    <t>0940100119500840</t>
  </si>
  <si>
    <t>0940100119500921</t>
  </si>
  <si>
    <t>0940100119501632</t>
  </si>
  <si>
    <t>0940100119501633</t>
  </si>
  <si>
    <t>0940100119501634</t>
  </si>
  <si>
    <t>0940100119501622</t>
  </si>
  <si>
    <t>0940100119501623</t>
  </si>
  <si>
    <t>0940100119501631</t>
  </si>
  <si>
    <t>0940100119501636</t>
  </si>
  <si>
    <t>0940100119501635</t>
  </si>
  <si>
    <t>0940100119501637</t>
  </si>
  <si>
    <t>0940100119501638</t>
  </si>
  <si>
    <t>0940100119501639</t>
  </si>
  <si>
    <t>0940100119501640</t>
  </si>
  <si>
    <t>0940100119501624</t>
  </si>
  <si>
    <t>0940100119501625</t>
  </si>
  <si>
    <t>0940100119501626</t>
  </si>
  <si>
    <t>0940100119501627</t>
  </si>
  <si>
    <t>0940100119501628</t>
  </si>
  <si>
    <t>0940100119501629</t>
  </si>
  <si>
    <t>0940100119501630</t>
  </si>
  <si>
    <t>0940100119501641</t>
  </si>
  <si>
    <t>0940100119501642</t>
  </si>
  <si>
    <t>0940100119501643</t>
  </si>
  <si>
    <t>0940100119501644</t>
  </si>
  <si>
    <t>0940100119501646</t>
  </si>
  <si>
    <t>0940100119501647</t>
  </si>
  <si>
    <t>0940100000440371</t>
  </si>
  <si>
    <t>0940100000440351</t>
  </si>
  <si>
    <t>0840003285454868</t>
  </si>
  <si>
    <t>0940100119501740</t>
  </si>
  <si>
    <t>0940100119501650</t>
  </si>
  <si>
    <t>0940100119501655</t>
  </si>
  <si>
    <t>0940100119501656</t>
  </si>
  <si>
    <t>0940100119501649</t>
  </si>
  <si>
    <t>0940100119501648</t>
  </si>
  <si>
    <t>0940100119501651</t>
  </si>
  <si>
    <t>0940100119501652</t>
  </si>
  <si>
    <t>0940100119501653</t>
  </si>
  <si>
    <t>0940100119501654</t>
  </si>
  <si>
    <t>0940100119501657</t>
  </si>
  <si>
    <t>0940100119501658</t>
  </si>
  <si>
    <t>0940100119501659</t>
  </si>
  <si>
    <t>0940100119501660</t>
  </si>
  <si>
    <t>0940100119501670</t>
  </si>
  <si>
    <t>0940100119501669</t>
  </si>
  <si>
    <t>0940100119501662</t>
  </si>
  <si>
    <t>0940100119501663</t>
  </si>
  <si>
    <t>0940100119501666</t>
  </si>
  <si>
    <t>0940100119501671</t>
  </si>
  <si>
    <t>0940100119501677</t>
  </si>
  <si>
    <t>0940100119501680</t>
  </si>
  <si>
    <t>0940100119501678</t>
  </si>
  <si>
    <t>0940100119501693</t>
  </si>
  <si>
    <t>0940100119501691</t>
  </si>
  <si>
    <t>0940100119501695</t>
  </si>
  <si>
    <t>0940100119501696</t>
  </si>
  <si>
    <t>0940100119501661</t>
  </si>
  <si>
    <t>0940100119501668</t>
  </si>
  <si>
    <t>0940100119501674</t>
  </si>
  <si>
    <t>0940100119501694</t>
  </si>
  <si>
    <t>0940100119501664</t>
  </si>
  <si>
    <t>0940100119501667</t>
  </si>
  <si>
    <t>0940100119501672</t>
  </si>
  <si>
    <t>0940100119501673</t>
  </si>
  <si>
    <t>0940100119501692</t>
  </si>
  <si>
    <t>0940100119501665</t>
  </si>
  <si>
    <t>0940100119501676</t>
  </si>
  <si>
    <t>0940100119501675</t>
  </si>
  <si>
    <t>0940100119501679</t>
  </si>
  <si>
    <t>0840003287390685</t>
  </si>
  <si>
    <t>0840003287390688</t>
  </si>
  <si>
    <t>0840003287390868</t>
  </si>
  <si>
    <t>0840003287390838</t>
  </si>
  <si>
    <t>0840003287390756</t>
  </si>
  <si>
    <t>0840003287390619</t>
  </si>
  <si>
    <t>0840003287390782</t>
  </si>
  <si>
    <t>0124000504910578</t>
  </si>
  <si>
    <t>0124000504086295</t>
  </si>
  <si>
    <t>0124000504910541</t>
  </si>
  <si>
    <t>0124000504086290</t>
  </si>
  <si>
    <t>0124000504910597</t>
  </si>
  <si>
    <t>0124000504910594</t>
  </si>
  <si>
    <t>0124000504910596</t>
  </si>
  <si>
    <t>0124000504910557</t>
  </si>
  <si>
    <t>0124000504910573</t>
  </si>
  <si>
    <t>0124000504910577</t>
  </si>
  <si>
    <t>0124000504910598</t>
  </si>
  <si>
    <t>0124000504086297</t>
  </si>
  <si>
    <t>NSIP-M10700</t>
  </si>
  <si>
    <t>NSIP-21R121</t>
  </si>
  <si>
    <t>21-261-1</t>
  </si>
  <si>
    <t>2210</t>
  </si>
  <si>
    <t>2231</t>
  </si>
  <si>
    <t>20-94-3</t>
  </si>
  <si>
    <t>6059</t>
  </si>
  <si>
    <t>Standard</t>
  </si>
  <si>
    <t>Comfort</t>
  </si>
  <si>
    <t>Deviation</t>
  </si>
  <si>
    <t>Variablility</t>
  </si>
  <si>
    <t>Factor</t>
  </si>
  <si>
    <t>Micron Ave.</t>
  </si>
  <si>
    <t>Grade</t>
  </si>
  <si>
    <t>SD Micron</t>
  </si>
  <si>
    <t>CV Micron</t>
  </si>
  <si>
    <t>CF %</t>
  </si>
  <si>
    <t>80+</t>
  </si>
  <si>
    <t>28-day</t>
  </si>
  <si>
    <t>Weight</t>
  </si>
  <si>
    <t>Gain</t>
  </si>
  <si>
    <t>A D G</t>
  </si>
  <si>
    <t>Previous years averages</t>
  </si>
  <si>
    <t>2023-24</t>
  </si>
  <si>
    <t>2022-23</t>
  </si>
  <si>
    <t>2021-22</t>
  </si>
  <si>
    <t>2020-21</t>
  </si>
  <si>
    <t>2019-20</t>
  </si>
  <si>
    <t>2018-19</t>
  </si>
  <si>
    <t>2017-18</t>
  </si>
  <si>
    <t>2016-17</t>
  </si>
  <si>
    <t>2015-16</t>
  </si>
  <si>
    <t xml:space="preserve">Last </t>
  </si>
  <si>
    <t>Last</t>
  </si>
  <si>
    <t>56 day</t>
  </si>
  <si>
    <t>28- Day</t>
  </si>
  <si>
    <t>56- Day</t>
  </si>
  <si>
    <t>ADG</t>
  </si>
  <si>
    <t>143.2</t>
  </si>
  <si>
    <t>161.7</t>
  </si>
  <si>
    <t>84-day</t>
  </si>
  <si>
    <t>2020/21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</si>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</sst>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0.0"/>
    <numFmt numFmtId="166" formatCode="#,##0.0"/>
    <numFmt numFmtId="167" formatCode="0_)"/>
    <numFmt numFmtId="168" formatCode="mm/dd/yy;@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Univers Condensed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7" fontId="9" fillId="0" borderId="0">
      <alignment horizontal="right"/>
    </xf>
    <xf numFmtId="0" fontId="13" fillId="0" borderId="0"/>
    <xf numFmtId="0" fontId="10" fillId="0" borderId="0">
      <alignment vertical="top"/>
    </xf>
  </cellStyleXfs>
  <cellXfs count="129">
    <xf numFmtId="0" fontId="0" fillId="0" borderId="0" xfId="0"/>
    <xf numFmtId="1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4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165" fontId="4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/>
    <xf numFmtId="49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" fontId="8" fillId="0" borderId="1" xfId="0" applyNumberFormat="1" applyFont="1" applyBorder="1"/>
    <xf numFmtId="165" fontId="8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2" fontId="1" fillId="0" borderId="2" xfId="1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1" fillId="0" borderId="3" xfId="0" applyFont="1" applyBorder="1" applyAlignment="1">
      <alignment horizontal="left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4" xfId="1" applyNumberFormat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2" fontId="1" fillId="0" borderId="3" xfId="1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8" fillId="0" borderId="3" xfId="0" applyFont="1" applyBorder="1"/>
    <xf numFmtId="166" fontId="8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14" fontId="8" fillId="0" borderId="1" xfId="0" applyNumberFormat="1" applyFont="1" applyBorder="1"/>
    <xf numFmtId="164" fontId="8" fillId="0" borderId="1" xfId="0" applyNumberFormat="1" applyFont="1" applyBorder="1" applyAlignment="1">
      <alignment horizontal="center"/>
    </xf>
    <xf numFmtId="0" fontId="1" fillId="0" borderId="1" xfId="0" applyFont="1" applyBorder="1"/>
    <xf numFmtId="166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8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168" fontId="8" fillId="0" borderId="1" xfId="0" applyNumberFormat="1" applyFont="1" applyBorder="1"/>
    <xf numFmtId="168" fontId="1" fillId="0" borderId="1" xfId="2" applyNumberFormat="1" applyFont="1" applyBorder="1" applyAlignment="1">
      <alignment horizontal="left"/>
    </xf>
    <xf numFmtId="2" fontId="1" fillId="0" borderId="4" xfId="1" applyNumberFormat="1" applyFont="1" applyBorder="1" applyAlignment="1">
      <alignment horizontal="center"/>
    </xf>
    <xf numFmtId="0" fontId="8" fillId="0" borderId="4" xfId="0" applyFont="1" applyBorder="1"/>
    <xf numFmtId="165" fontId="10" fillId="0" borderId="1" xfId="0" applyNumberFormat="1" applyFont="1" applyBorder="1" applyAlignment="1">
      <alignment horizontal="center"/>
    </xf>
    <xf numFmtId="165" fontId="8" fillId="0" borderId="4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165" fontId="10" fillId="0" borderId="1" xfId="3" applyNumberFormat="1" applyBorder="1" applyAlignment="1">
      <alignment horizontal="center"/>
    </xf>
    <xf numFmtId="2" fontId="8" fillId="0" borderId="1" xfId="0" applyNumberFormat="1" applyFont="1" applyBorder="1"/>
    <xf numFmtId="1" fontId="1" fillId="0" borderId="1" xfId="0" applyNumberFormat="1" applyFont="1" applyBorder="1"/>
    <xf numFmtId="2" fontId="1" fillId="0" borderId="1" xfId="0" applyNumberFormat="1" applyFont="1" applyBorder="1"/>
    <xf numFmtId="165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165" fontId="8" fillId="0" borderId="2" xfId="1" applyNumberFormat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165" fontId="8" fillId="0" borderId="1" xfId="0" applyNumberFormat="1" applyFont="1" applyBorder="1"/>
    <xf numFmtId="14" fontId="14" fillId="0" borderId="1" xfId="0" applyNumberFormat="1" applyFont="1" applyBorder="1" applyAlignment="1">
      <alignment horizontal="center"/>
    </xf>
    <xf numFmtId="14" fontId="1" fillId="0" borderId="1" xfId="2" applyNumberFormat="1" applyFont="1" applyBorder="1" applyAlignment="1">
      <alignment horizontal="left" vertical="center"/>
    </xf>
    <xf numFmtId="165" fontId="14" fillId="0" borderId="1" xfId="1" applyNumberFormat="1" applyFont="1" applyBorder="1" applyAlignment="1">
      <alignment horizontal="center"/>
    </xf>
    <xf numFmtId="168" fontId="1" fillId="0" borderId="3" xfId="1" applyNumberFormat="1" applyFont="1" applyBorder="1" applyAlignment="1">
      <alignment horizontal="center" vertical="center"/>
    </xf>
    <xf numFmtId="165" fontId="14" fillId="0" borderId="2" xfId="1" applyNumberFormat="1" applyFont="1" applyBorder="1" applyAlignment="1">
      <alignment horizontal="center"/>
    </xf>
    <xf numFmtId="165" fontId="14" fillId="0" borderId="4" xfId="1" applyNumberFormat="1" applyFont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166" fontId="15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 3" xfId="3" xr:uid="{121652E7-963B-4FD6-BFC8-2993501A77B6}"/>
    <cellStyle name="Normal_28DAY96" xfId="1" xr:uid="{1334F375-6EAD-42BC-B88D-EBD2D8769E52}"/>
    <cellStyle name="Normal_Sheet3" xfId="2" xr:uid="{0B989EE0-508B-4F26-8D49-0C4A66F823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E34B0-FA6B-48AB-BB6F-8EB9A211E8DF}">
  <dimension ref="A1:N147"/>
  <sheetViews>
    <sheetView workbookViewId="0">
      <selection activeCell="E109" sqref="E109"/>
    </sheetView>
  </sheetViews>
  <sheetFormatPr defaultColWidth="9.140625" defaultRowHeight="11.25" x14ac:dyDescent="0.2"/>
  <cols>
    <col min="1" max="1" width="7.7109375" style="13" customWidth="1"/>
    <col min="2" max="2" width="11.5703125" style="11" bestFit="1" customWidth="1"/>
    <col min="3" max="3" width="14" style="11" customWidth="1"/>
    <col min="4" max="4" width="14.85546875" style="11" bestFit="1" customWidth="1"/>
    <col min="5" max="5" width="13.85546875" style="13" bestFit="1" customWidth="1"/>
    <col min="6" max="6" width="8.28515625" style="11" bestFit="1" customWidth="1"/>
    <col min="7" max="7" width="7.7109375" style="13" bestFit="1" customWidth="1"/>
    <col min="8" max="8" width="8.7109375" style="23" bestFit="1" customWidth="1"/>
    <col min="9" max="9" width="8.7109375" style="15" bestFit="1" customWidth="1"/>
    <col min="10" max="10" width="17.85546875" style="13" bestFit="1" customWidth="1"/>
    <col min="11" max="11" width="7.85546875" style="13" bestFit="1" customWidth="1"/>
    <col min="12" max="12" width="17.42578125" style="11" bestFit="1" customWidth="1"/>
    <col min="13" max="13" width="8.7109375" style="13" bestFit="1" customWidth="1"/>
    <col min="14" max="14" width="15" style="21" customWidth="1"/>
    <col min="15" max="16384" width="9.140625" style="17"/>
  </cols>
  <sheetData>
    <row r="1" spans="1:14" s="8" customFormat="1" ht="15" customHeight="1" x14ac:dyDescent="0.2">
      <c r="A1" s="1" t="s">
        <v>0</v>
      </c>
      <c r="B1" s="2"/>
      <c r="C1" s="2"/>
      <c r="D1" s="4"/>
      <c r="E1" s="3"/>
      <c r="F1" s="4"/>
      <c r="G1" s="3"/>
      <c r="H1" s="5">
        <v>45580</v>
      </c>
      <c r="I1" s="6"/>
      <c r="J1" s="3"/>
      <c r="K1" s="3"/>
      <c r="L1" s="4"/>
      <c r="M1" s="3"/>
      <c r="N1" s="7"/>
    </row>
    <row r="2" spans="1:14" s="8" customFormat="1" ht="15" customHeight="1" x14ac:dyDescent="0.2">
      <c r="A2" s="9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3" t="s">
        <v>7</v>
      </c>
      <c r="H2" s="5" t="s">
        <v>8</v>
      </c>
      <c r="I2" s="6" t="s">
        <v>9</v>
      </c>
      <c r="J2" s="3" t="s">
        <v>10</v>
      </c>
      <c r="K2" s="3" t="s">
        <v>11</v>
      </c>
      <c r="L2" s="4" t="s">
        <v>12</v>
      </c>
      <c r="M2" s="3" t="s">
        <v>13</v>
      </c>
      <c r="N2" s="10" t="s">
        <v>14</v>
      </c>
    </row>
    <row r="3" spans="1:14" ht="15" customHeight="1" x14ac:dyDescent="0.2">
      <c r="A3" s="10" t="s">
        <v>15</v>
      </c>
      <c r="C3" s="11" t="s">
        <v>16</v>
      </c>
      <c r="D3" s="12"/>
      <c r="H3" s="14" t="s">
        <v>17</v>
      </c>
      <c r="N3" s="16"/>
    </row>
    <row r="4" spans="1:14" ht="15" customHeight="1" x14ac:dyDescent="0.25">
      <c r="A4" s="13">
        <v>1</v>
      </c>
      <c r="B4" s="11" t="s">
        <v>18</v>
      </c>
      <c r="C4" s="11" t="s">
        <v>19</v>
      </c>
      <c r="D4" s="13" t="s">
        <v>301</v>
      </c>
      <c r="E4" s="13" t="s">
        <v>20</v>
      </c>
      <c r="F4" s="12"/>
      <c r="G4" s="13" t="s">
        <v>261</v>
      </c>
      <c r="H4" s="24">
        <v>106</v>
      </c>
      <c r="I4" s="15">
        <v>45365</v>
      </c>
      <c r="J4" s="13" t="s">
        <v>21</v>
      </c>
      <c r="L4" s="11" t="s">
        <v>23</v>
      </c>
      <c r="N4" s="16"/>
    </row>
    <row r="5" spans="1:14" ht="15" customHeight="1" x14ac:dyDescent="0.25">
      <c r="A5" s="13">
        <v>2</v>
      </c>
      <c r="B5" s="11" t="s">
        <v>24</v>
      </c>
      <c r="C5" s="11" t="s">
        <v>25</v>
      </c>
      <c r="D5" s="13" t="s">
        <v>302</v>
      </c>
      <c r="E5" s="13" t="s">
        <v>20</v>
      </c>
      <c r="F5" s="12"/>
      <c r="G5" s="13" t="s">
        <v>70</v>
      </c>
      <c r="H5" s="24">
        <v>129.5</v>
      </c>
      <c r="I5" s="15">
        <v>45367</v>
      </c>
      <c r="J5" s="13" t="s">
        <v>26</v>
      </c>
      <c r="L5" s="11" t="s">
        <v>27</v>
      </c>
      <c r="N5" s="16"/>
    </row>
    <row r="6" spans="1:14" ht="15" customHeight="1" x14ac:dyDescent="0.25">
      <c r="A6" s="13">
        <v>3</v>
      </c>
      <c r="B6" s="11" t="s">
        <v>28</v>
      </c>
      <c r="C6" s="11" t="s">
        <v>29</v>
      </c>
      <c r="D6" s="13" t="s">
        <v>303</v>
      </c>
      <c r="E6" s="13" t="s">
        <v>20</v>
      </c>
      <c r="F6" s="12"/>
      <c r="G6" s="13" t="s">
        <v>70</v>
      </c>
      <c r="H6" s="24">
        <v>132.5</v>
      </c>
      <c r="I6" s="15">
        <v>45367</v>
      </c>
      <c r="J6" s="13" t="s">
        <v>26</v>
      </c>
      <c r="L6" s="11" t="s">
        <v>30</v>
      </c>
      <c r="N6" s="16"/>
    </row>
    <row r="7" spans="1:14" ht="15" customHeight="1" x14ac:dyDescent="0.25">
      <c r="A7" s="13">
        <v>4</v>
      </c>
      <c r="B7" s="11" t="s">
        <v>31</v>
      </c>
      <c r="C7" s="11" t="s">
        <v>32</v>
      </c>
      <c r="D7" s="13" t="s">
        <v>304</v>
      </c>
      <c r="E7" s="13" t="s">
        <v>33</v>
      </c>
      <c r="F7" s="12">
        <v>1001162</v>
      </c>
      <c r="G7" s="13" t="s">
        <v>66</v>
      </c>
      <c r="H7" s="24">
        <v>115</v>
      </c>
      <c r="I7" s="15">
        <v>45370</v>
      </c>
      <c r="J7" s="13" t="s">
        <v>34</v>
      </c>
      <c r="K7" s="13">
        <v>1000130</v>
      </c>
      <c r="L7" s="11" t="s">
        <v>35</v>
      </c>
      <c r="M7" s="13">
        <v>1045426</v>
      </c>
      <c r="N7" s="16"/>
    </row>
    <row r="8" spans="1:14" ht="15" customHeight="1" x14ac:dyDescent="0.25">
      <c r="A8" s="13">
        <v>5</v>
      </c>
      <c r="B8" s="11" t="s">
        <v>36</v>
      </c>
      <c r="C8" s="11" t="s">
        <v>37</v>
      </c>
      <c r="D8" s="13" t="s">
        <v>305</v>
      </c>
      <c r="E8" s="13" t="s">
        <v>20</v>
      </c>
      <c r="F8" s="12"/>
      <c r="G8" s="13" t="s">
        <v>70</v>
      </c>
      <c r="H8" s="24">
        <v>113</v>
      </c>
      <c r="I8" s="15">
        <v>45373</v>
      </c>
      <c r="J8" s="13" t="s">
        <v>21</v>
      </c>
      <c r="L8" s="11" t="s">
        <v>38</v>
      </c>
      <c r="N8" s="16"/>
    </row>
    <row r="9" spans="1:14" ht="15" customHeight="1" x14ac:dyDescent="0.25">
      <c r="A9" s="13">
        <v>6</v>
      </c>
      <c r="B9" s="11" t="s">
        <v>39</v>
      </c>
      <c r="C9" s="11" t="s">
        <v>40</v>
      </c>
      <c r="D9" s="13" t="s">
        <v>306</v>
      </c>
      <c r="E9" s="13" t="s">
        <v>33</v>
      </c>
      <c r="F9" s="12">
        <v>1001165</v>
      </c>
      <c r="G9" s="13" t="s">
        <v>262</v>
      </c>
      <c r="H9" s="24">
        <v>106</v>
      </c>
      <c r="I9" s="15">
        <v>45375</v>
      </c>
      <c r="J9" s="13" t="s">
        <v>34</v>
      </c>
      <c r="K9" s="13">
        <v>1000130</v>
      </c>
      <c r="L9" s="11" t="s">
        <v>41</v>
      </c>
      <c r="M9" s="13">
        <v>1046273</v>
      </c>
      <c r="N9" s="16"/>
    </row>
    <row r="10" spans="1:14" ht="15" customHeight="1" x14ac:dyDescent="0.25">
      <c r="A10" s="13">
        <v>7</v>
      </c>
      <c r="B10" s="11" t="s">
        <v>42</v>
      </c>
      <c r="C10" s="11" t="s">
        <v>43</v>
      </c>
      <c r="D10" s="13" t="s">
        <v>307</v>
      </c>
      <c r="E10" s="13" t="s">
        <v>20</v>
      </c>
      <c r="F10" s="12"/>
      <c r="G10" s="13" t="s">
        <v>70</v>
      </c>
      <c r="H10" s="24">
        <v>110.5</v>
      </c>
      <c r="I10" s="15">
        <v>45377</v>
      </c>
      <c r="J10" s="13" t="s">
        <v>26</v>
      </c>
      <c r="L10" s="11" t="s">
        <v>44</v>
      </c>
      <c r="N10" s="16"/>
    </row>
    <row r="11" spans="1:14" ht="15" customHeight="1" x14ac:dyDescent="0.25">
      <c r="A11" s="13">
        <v>8</v>
      </c>
      <c r="B11" s="11" t="s">
        <v>45</v>
      </c>
      <c r="C11" s="11" t="s">
        <v>46</v>
      </c>
      <c r="D11" s="13" t="s">
        <v>308</v>
      </c>
      <c r="E11" s="13" t="s">
        <v>20</v>
      </c>
      <c r="F11" s="12"/>
      <c r="G11" s="13" t="s">
        <v>70</v>
      </c>
      <c r="H11" s="24">
        <v>112.5</v>
      </c>
      <c r="I11" s="15">
        <v>45377</v>
      </c>
      <c r="J11" s="13" t="s">
        <v>26</v>
      </c>
      <c r="L11" s="11" t="s">
        <v>47</v>
      </c>
      <c r="N11" s="16"/>
    </row>
    <row r="12" spans="1:14" ht="15" customHeight="1" x14ac:dyDescent="0.25">
      <c r="A12" s="13">
        <v>9</v>
      </c>
      <c r="B12" s="11" t="s">
        <v>48</v>
      </c>
      <c r="C12" s="11" t="s">
        <v>49</v>
      </c>
      <c r="D12" s="13" t="s">
        <v>309</v>
      </c>
      <c r="E12" s="13" t="s">
        <v>20</v>
      </c>
      <c r="F12" s="12"/>
      <c r="G12" s="13" t="s">
        <v>66</v>
      </c>
      <c r="H12" s="24">
        <v>110.5</v>
      </c>
      <c r="I12" s="15">
        <v>45381</v>
      </c>
      <c r="J12" s="13" t="s">
        <v>50</v>
      </c>
      <c r="K12" s="13">
        <v>999528</v>
      </c>
      <c r="L12" s="11" t="s">
        <v>51</v>
      </c>
      <c r="N12" s="16"/>
    </row>
    <row r="13" spans="1:14" ht="15" customHeight="1" x14ac:dyDescent="0.25">
      <c r="A13" s="13">
        <v>10</v>
      </c>
      <c r="B13" s="11" t="s">
        <v>52</v>
      </c>
      <c r="C13" s="11" t="s">
        <v>53</v>
      </c>
      <c r="D13" s="13" t="s">
        <v>310</v>
      </c>
      <c r="E13" s="13" t="s">
        <v>20</v>
      </c>
      <c r="F13" s="12"/>
      <c r="G13" s="13" t="s">
        <v>262</v>
      </c>
      <c r="H13" s="24">
        <v>101</v>
      </c>
      <c r="I13" s="15">
        <v>45382</v>
      </c>
      <c r="J13" s="13" t="s">
        <v>54</v>
      </c>
      <c r="L13" s="11" t="s">
        <v>55</v>
      </c>
      <c r="N13" s="16"/>
    </row>
    <row r="14" spans="1:14" ht="15" customHeight="1" x14ac:dyDescent="0.25">
      <c r="A14" s="13">
        <v>11</v>
      </c>
      <c r="B14" s="11" t="s">
        <v>56</v>
      </c>
      <c r="C14" s="11" t="s">
        <v>57</v>
      </c>
      <c r="D14" s="13" t="s">
        <v>311</v>
      </c>
      <c r="E14" s="13" t="s">
        <v>20</v>
      </c>
      <c r="G14" s="13" t="s">
        <v>70</v>
      </c>
      <c r="H14" s="24">
        <v>116</v>
      </c>
      <c r="I14" s="15">
        <v>45390</v>
      </c>
      <c r="J14" s="13" t="s">
        <v>58</v>
      </c>
      <c r="L14" s="11" t="s">
        <v>59</v>
      </c>
      <c r="N14" s="16"/>
    </row>
    <row r="15" spans="1:14" ht="15" customHeight="1" x14ac:dyDescent="0.25">
      <c r="A15" s="13">
        <v>12</v>
      </c>
      <c r="B15" s="11" t="s">
        <v>60</v>
      </c>
      <c r="C15" s="11" t="s">
        <v>61</v>
      </c>
      <c r="D15" s="13" t="s">
        <v>312</v>
      </c>
      <c r="E15" s="13" t="s">
        <v>20</v>
      </c>
      <c r="G15" s="13" t="s">
        <v>261</v>
      </c>
      <c r="H15" s="24">
        <v>104.5</v>
      </c>
      <c r="I15" s="15">
        <v>45401</v>
      </c>
      <c r="J15" s="13" t="s">
        <v>58</v>
      </c>
      <c r="L15" s="11" t="s">
        <v>62</v>
      </c>
      <c r="N15" s="17"/>
    </row>
    <row r="16" spans="1:14" ht="15" customHeight="1" x14ac:dyDescent="0.2">
      <c r="H16" s="18"/>
      <c r="N16" s="16"/>
    </row>
    <row r="17" spans="1:14" ht="15" customHeight="1" x14ac:dyDescent="0.2">
      <c r="A17" s="10" t="s">
        <v>63</v>
      </c>
      <c r="C17" s="11" t="s">
        <v>64</v>
      </c>
      <c r="N17" s="16"/>
    </row>
    <row r="18" spans="1:14" ht="15" customHeight="1" x14ac:dyDescent="0.25">
      <c r="A18" s="13">
        <v>13</v>
      </c>
      <c r="B18" s="11" t="s">
        <v>65</v>
      </c>
      <c r="C18" s="11" t="s">
        <v>65</v>
      </c>
      <c r="D18" s="13" t="s">
        <v>313</v>
      </c>
      <c r="E18" s="13" t="s">
        <v>33</v>
      </c>
      <c r="G18" s="13" t="s">
        <v>66</v>
      </c>
      <c r="H18" s="24">
        <v>125</v>
      </c>
      <c r="I18" s="15">
        <v>45377</v>
      </c>
      <c r="J18" s="19" t="s">
        <v>67</v>
      </c>
      <c r="K18" s="13">
        <v>1000828</v>
      </c>
      <c r="L18" s="11" t="s">
        <v>68</v>
      </c>
      <c r="M18" s="13">
        <v>1050586</v>
      </c>
      <c r="N18" s="16"/>
    </row>
    <row r="19" spans="1:14" ht="15" customHeight="1" x14ac:dyDescent="0.25">
      <c r="A19" s="13">
        <v>14</v>
      </c>
      <c r="B19" s="11" t="s">
        <v>69</v>
      </c>
      <c r="C19" s="11" t="s">
        <v>69</v>
      </c>
      <c r="D19" s="13" t="s">
        <v>314</v>
      </c>
      <c r="E19" s="13" t="s">
        <v>33</v>
      </c>
      <c r="G19" s="13" t="s">
        <v>70</v>
      </c>
      <c r="H19" s="24">
        <v>107</v>
      </c>
      <c r="I19" s="15">
        <v>45387</v>
      </c>
      <c r="J19" s="13" t="s">
        <v>71</v>
      </c>
      <c r="K19" s="13">
        <v>1000142</v>
      </c>
      <c r="L19" s="11" t="s">
        <v>72</v>
      </c>
      <c r="M19" s="13">
        <v>1048859</v>
      </c>
      <c r="N19" s="16"/>
    </row>
    <row r="20" spans="1:14" ht="15" customHeight="1" x14ac:dyDescent="0.25">
      <c r="A20" s="13">
        <v>15</v>
      </c>
      <c r="B20" s="11" t="s">
        <v>73</v>
      </c>
      <c r="C20" s="11" t="s">
        <v>73</v>
      </c>
      <c r="D20" s="13" t="s">
        <v>315</v>
      </c>
      <c r="E20" s="13" t="s">
        <v>33</v>
      </c>
      <c r="G20" s="13" t="s">
        <v>66</v>
      </c>
      <c r="H20" s="24">
        <v>103</v>
      </c>
      <c r="I20" s="15">
        <v>45382</v>
      </c>
      <c r="J20" s="19" t="s">
        <v>67</v>
      </c>
      <c r="K20" s="13">
        <v>1000828</v>
      </c>
      <c r="L20" s="11" t="s">
        <v>74</v>
      </c>
      <c r="M20" s="13">
        <v>1047030</v>
      </c>
      <c r="N20" s="16"/>
    </row>
    <row r="21" spans="1:14" ht="15" customHeight="1" x14ac:dyDescent="0.2">
      <c r="D21" s="12"/>
      <c r="H21" s="18"/>
      <c r="N21" s="16"/>
    </row>
    <row r="22" spans="1:14" ht="15" customHeight="1" x14ac:dyDescent="0.2">
      <c r="A22" s="10" t="s">
        <v>75</v>
      </c>
      <c r="C22" s="11" t="s">
        <v>76</v>
      </c>
      <c r="N22" s="16"/>
    </row>
    <row r="23" spans="1:14" ht="15" customHeight="1" x14ac:dyDescent="0.25">
      <c r="A23" s="13">
        <v>16</v>
      </c>
      <c r="B23" s="11" t="s">
        <v>77</v>
      </c>
      <c r="C23" s="11" t="s">
        <v>78</v>
      </c>
      <c r="D23" s="13" t="s">
        <v>316</v>
      </c>
      <c r="E23" s="13" t="s">
        <v>33</v>
      </c>
      <c r="G23" s="13" t="s">
        <v>66</v>
      </c>
      <c r="H23" s="24">
        <v>79</v>
      </c>
      <c r="I23" s="15">
        <v>45385</v>
      </c>
      <c r="J23" s="13" t="s">
        <v>79</v>
      </c>
      <c r="K23" s="13">
        <v>1000181</v>
      </c>
      <c r="L23" s="11" t="s">
        <v>80</v>
      </c>
      <c r="M23" s="13">
        <v>1044170</v>
      </c>
      <c r="N23" s="16"/>
    </row>
    <row r="24" spans="1:14" ht="15" customHeight="1" x14ac:dyDescent="0.25">
      <c r="A24" s="13">
        <v>17</v>
      </c>
      <c r="B24" s="11" t="s">
        <v>81</v>
      </c>
      <c r="C24" s="11" t="s">
        <v>82</v>
      </c>
      <c r="D24" s="13" t="s">
        <v>317</v>
      </c>
      <c r="E24" s="13" t="s">
        <v>33</v>
      </c>
      <c r="G24" s="13" t="s">
        <v>66</v>
      </c>
      <c r="H24" s="24">
        <v>85</v>
      </c>
      <c r="I24" s="15">
        <v>45382</v>
      </c>
      <c r="J24" s="13" t="s">
        <v>79</v>
      </c>
      <c r="K24" s="13">
        <v>1000181</v>
      </c>
      <c r="L24" s="11" t="s">
        <v>83</v>
      </c>
      <c r="M24" s="13">
        <v>1048168</v>
      </c>
      <c r="N24" s="16"/>
    </row>
    <row r="25" spans="1:14" ht="15" customHeight="1" x14ac:dyDescent="0.25">
      <c r="A25" s="13">
        <v>18</v>
      </c>
      <c r="B25" s="11" t="s">
        <v>84</v>
      </c>
      <c r="C25" s="11" t="s">
        <v>85</v>
      </c>
      <c r="D25" s="13" t="s">
        <v>318</v>
      </c>
      <c r="E25" s="13" t="s">
        <v>33</v>
      </c>
      <c r="G25" s="13" t="s">
        <v>66</v>
      </c>
      <c r="H25" s="24">
        <v>88</v>
      </c>
      <c r="I25" s="15">
        <v>45381</v>
      </c>
      <c r="J25" s="13" t="s">
        <v>86</v>
      </c>
      <c r="K25" s="13">
        <v>1000894</v>
      </c>
      <c r="L25" s="11" t="s">
        <v>406</v>
      </c>
      <c r="M25" s="13">
        <v>1049514</v>
      </c>
      <c r="N25" s="16"/>
    </row>
    <row r="26" spans="1:14" ht="15" customHeight="1" x14ac:dyDescent="0.2">
      <c r="N26" s="16"/>
    </row>
    <row r="27" spans="1:14" ht="15" customHeight="1" x14ac:dyDescent="0.2">
      <c r="A27" s="10" t="s">
        <v>87</v>
      </c>
      <c r="C27" s="11" t="s">
        <v>300</v>
      </c>
      <c r="H27" s="18"/>
      <c r="N27" s="16"/>
    </row>
    <row r="28" spans="1:14" ht="15" customHeight="1" x14ac:dyDescent="0.25">
      <c r="A28" s="13">
        <v>19</v>
      </c>
      <c r="B28" s="11" t="s">
        <v>88</v>
      </c>
      <c r="C28" s="11" t="s">
        <v>89</v>
      </c>
      <c r="D28" s="13" t="s">
        <v>319</v>
      </c>
      <c r="E28" s="13" t="s">
        <v>90</v>
      </c>
      <c r="G28" s="13" t="s">
        <v>91</v>
      </c>
      <c r="H28" s="24">
        <v>81</v>
      </c>
      <c r="I28" s="15">
        <v>45372</v>
      </c>
      <c r="J28" s="13" t="s">
        <v>92</v>
      </c>
      <c r="K28" s="13" t="s">
        <v>22</v>
      </c>
      <c r="L28" s="11" t="s">
        <v>93</v>
      </c>
      <c r="M28" s="13" t="s">
        <v>22</v>
      </c>
      <c r="N28" s="16"/>
    </row>
    <row r="29" spans="1:14" ht="15" customHeight="1" x14ac:dyDescent="0.25">
      <c r="A29" s="13">
        <v>20</v>
      </c>
      <c r="B29" s="11" t="s">
        <v>94</v>
      </c>
      <c r="C29" s="11" t="s">
        <v>95</v>
      </c>
      <c r="D29" s="13" t="s">
        <v>320</v>
      </c>
      <c r="E29" s="13" t="s">
        <v>90</v>
      </c>
      <c r="G29" s="13" t="s">
        <v>70</v>
      </c>
      <c r="H29" s="24">
        <v>103.5</v>
      </c>
      <c r="I29" s="15">
        <v>45387</v>
      </c>
      <c r="J29" s="13" t="s">
        <v>92</v>
      </c>
      <c r="K29" s="13" t="s">
        <v>22</v>
      </c>
      <c r="L29" s="11" t="s">
        <v>96</v>
      </c>
      <c r="M29" s="13" t="s">
        <v>22</v>
      </c>
      <c r="N29" s="16"/>
    </row>
    <row r="30" spans="1:14" ht="15" customHeight="1" x14ac:dyDescent="0.2">
      <c r="N30" s="16"/>
    </row>
    <row r="31" spans="1:14" ht="15" customHeight="1" x14ac:dyDescent="0.2">
      <c r="A31" s="10" t="s">
        <v>97</v>
      </c>
      <c r="C31" s="11" t="s">
        <v>98</v>
      </c>
      <c r="H31" s="18"/>
      <c r="N31" s="16"/>
    </row>
    <row r="32" spans="1:14" ht="15" customHeight="1" x14ac:dyDescent="0.25">
      <c r="A32" s="13">
        <v>21</v>
      </c>
      <c r="B32" s="11" t="s">
        <v>99</v>
      </c>
      <c r="C32" s="11" t="s">
        <v>100</v>
      </c>
      <c r="D32" s="13" t="s">
        <v>321</v>
      </c>
      <c r="E32" s="13" t="s">
        <v>33</v>
      </c>
      <c r="G32" s="13" t="s">
        <v>101</v>
      </c>
      <c r="H32" s="24">
        <v>114</v>
      </c>
      <c r="I32" s="15">
        <v>45307</v>
      </c>
      <c r="J32" s="13" t="s">
        <v>102</v>
      </c>
      <c r="K32" s="13">
        <v>1000133</v>
      </c>
      <c r="N32" s="16"/>
    </row>
    <row r="33" spans="1:14" ht="15" customHeight="1" x14ac:dyDescent="0.25">
      <c r="A33" s="13">
        <v>22</v>
      </c>
      <c r="B33" s="11" t="s">
        <v>103</v>
      </c>
      <c r="C33" s="11" t="s">
        <v>104</v>
      </c>
      <c r="D33" s="13" t="s">
        <v>322</v>
      </c>
      <c r="E33" s="13" t="s">
        <v>33</v>
      </c>
      <c r="G33" s="13" t="s">
        <v>101</v>
      </c>
      <c r="H33" s="24">
        <v>137</v>
      </c>
      <c r="I33" s="15">
        <v>45310</v>
      </c>
      <c r="J33" s="13" t="s">
        <v>102</v>
      </c>
      <c r="K33" s="13">
        <v>1000133</v>
      </c>
      <c r="N33" s="16"/>
    </row>
    <row r="34" spans="1:14" ht="15" customHeight="1" x14ac:dyDescent="0.25">
      <c r="A34" s="13">
        <v>23</v>
      </c>
      <c r="B34" s="11" t="s">
        <v>105</v>
      </c>
      <c r="C34" s="11" t="s">
        <v>106</v>
      </c>
      <c r="D34" s="13" t="s">
        <v>323</v>
      </c>
      <c r="E34" s="13" t="s">
        <v>33</v>
      </c>
      <c r="G34" s="13" t="s">
        <v>70</v>
      </c>
      <c r="H34" s="24">
        <v>61.5</v>
      </c>
      <c r="I34" s="15">
        <v>45421</v>
      </c>
      <c r="J34" s="13" t="s">
        <v>107</v>
      </c>
      <c r="K34" s="13">
        <v>1000521</v>
      </c>
      <c r="N34" s="16"/>
    </row>
    <row r="35" spans="1:14" ht="15" customHeight="1" x14ac:dyDescent="0.25">
      <c r="A35" s="13">
        <v>24</v>
      </c>
      <c r="B35" s="11" t="s">
        <v>108</v>
      </c>
      <c r="C35" s="11" t="s">
        <v>109</v>
      </c>
      <c r="D35" s="13" t="s">
        <v>324</v>
      </c>
      <c r="E35" s="13" t="s">
        <v>33</v>
      </c>
      <c r="G35" s="13" t="s">
        <v>70</v>
      </c>
      <c r="H35" s="24">
        <v>64.5</v>
      </c>
      <c r="I35" s="15">
        <v>45420</v>
      </c>
      <c r="J35" s="13" t="s">
        <v>107</v>
      </c>
      <c r="K35" s="13">
        <v>1000521</v>
      </c>
      <c r="N35" s="16"/>
    </row>
    <row r="36" spans="1:14" ht="15" customHeight="1" x14ac:dyDescent="0.2">
      <c r="N36" s="16"/>
    </row>
    <row r="37" spans="1:14" ht="15" customHeight="1" x14ac:dyDescent="0.2">
      <c r="A37" s="10" t="s">
        <v>110</v>
      </c>
      <c r="C37" s="11" t="s">
        <v>111</v>
      </c>
      <c r="F37" s="13"/>
      <c r="I37" s="20"/>
      <c r="L37" s="13"/>
      <c r="N37" s="16"/>
    </row>
    <row r="38" spans="1:14" ht="15" customHeight="1" x14ac:dyDescent="0.25">
      <c r="A38" s="13">
        <v>25</v>
      </c>
      <c r="C38" s="11" t="s">
        <v>112</v>
      </c>
      <c r="D38" s="13" t="s">
        <v>325</v>
      </c>
      <c r="E38" s="13" t="s">
        <v>33</v>
      </c>
      <c r="F38" s="17"/>
      <c r="G38" s="13" t="s">
        <v>113</v>
      </c>
      <c r="H38" s="24">
        <v>137</v>
      </c>
      <c r="I38" s="20">
        <v>45224</v>
      </c>
      <c r="J38" s="13">
        <v>4036</v>
      </c>
      <c r="L38" s="13">
        <v>3646</v>
      </c>
      <c r="M38" s="17"/>
      <c r="N38" s="16"/>
    </row>
    <row r="39" spans="1:14" ht="15" customHeight="1" x14ac:dyDescent="0.25">
      <c r="A39" s="13">
        <v>26</v>
      </c>
      <c r="C39" s="11" t="s">
        <v>114</v>
      </c>
      <c r="D39" s="13" t="s">
        <v>326</v>
      </c>
      <c r="E39" s="13" t="s">
        <v>33</v>
      </c>
      <c r="F39" s="17"/>
      <c r="G39" s="13" t="s">
        <v>113</v>
      </c>
      <c r="H39" s="24">
        <v>139</v>
      </c>
      <c r="I39" s="20">
        <v>45219</v>
      </c>
      <c r="J39" s="13">
        <v>3599</v>
      </c>
      <c r="L39" s="13">
        <v>3669</v>
      </c>
      <c r="M39" s="17"/>
      <c r="N39" s="16"/>
    </row>
    <row r="40" spans="1:14" ht="15" customHeight="1" x14ac:dyDescent="0.25">
      <c r="A40" s="13">
        <v>27</v>
      </c>
      <c r="C40" s="11" t="s">
        <v>115</v>
      </c>
      <c r="D40" s="13" t="s">
        <v>327</v>
      </c>
      <c r="E40" s="13" t="s">
        <v>33</v>
      </c>
      <c r="F40" s="17"/>
      <c r="G40" s="13" t="s">
        <v>66</v>
      </c>
      <c r="H40" s="24">
        <v>138.5</v>
      </c>
      <c r="I40" s="20">
        <v>45218</v>
      </c>
      <c r="J40" s="13">
        <v>3599</v>
      </c>
      <c r="L40" s="13">
        <v>3404</v>
      </c>
      <c r="M40" s="17"/>
      <c r="N40" s="16"/>
    </row>
    <row r="41" spans="1:14" ht="15" customHeight="1" x14ac:dyDescent="0.25">
      <c r="A41" s="13">
        <v>28</v>
      </c>
      <c r="C41" s="11" t="s">
        <v>116</v>
      </c>
      <c r="D41" s="13" t="s">
        <v>328</v>
      </c>
      <c r="E41" s="13" t="s">
        <v>33</v>
      </c>
      <c r="F41" s="13"/>
      <c r="G41" s="13" t="s">
        <v>113</v>
      </c>
      <c r="H41" s="24">
        <v>151.5</v>
      </c>
      <c r="I41" s="15">
        <v>45205</v>
      </c>
      <c r="J41" s="13">
        <v>3599</v>
      </c>
      <c r="L41" s="13">
        <v>3721</v>
      </c>
      <c r="N41" s="16"/>
    </row>
    <row r="42" spans="1:14" ht="15" customHeight="1" x14ac:dyDescent="0.25">
      <c r="A42" s="13">
        <v>29</v>
      </c>
      <c r="C42" s="11" t="s">
        <v>117</v>
      </c>
      <c r="D42" s="13" t="s">
        <v>329</v>
      </c>
      <c r="E42" s="13" t="s">
        <v>33</v>
      </c>
      <c r="F42" s="13"/>
      <c r="G42" s="13" t="s">
        <v>66</v>
      </c>
      <c r="H42" s="24">
        <v>136</v>
      </c>
      <c r="I42" s="15">
        <v>45212</v>
      </c>
      <c r="J42" s="13">
        <v>4036</v>
      </c>
      <c r="L42" s="13">
        <v>3433</v>
      </c>
      <c r="N42" s="16"/>
    </row>
    <row r="43" spans="1:14" ht="15" customHeight="1" x14ac:dyDescent="0.25">
      <c r="A43" s="13">
        <v>30</v>
      </c>
      <c r="C43" s="11" t="s">
        <v>118</v>
      </c>
      <c r="D43" s="13" t="s">
        <v>330</v>
      </c>
      <c r="E43" s="13" t="s">
        <v>33</v>
      </c>
      <c r="F43" s="13"/>
      <c r="G43" s="13" t="s">
        <v>66</v>
      </c>
      <c r="H43" s="24">
        <v>158</v>
      </c>
      <c r="I43" s="20">
        <v>45212</v>
      </c>
      <c r="J43" s="13">
        <v>4036</v>
      </c>
      <c r="L43" s="13">
        <v>3540</v>
      </c>
      <c r="N43" s="16"/>
    </row>
    <row r="44" spans="1:14" ht="15" customHeight="1" x14ac:dyDescent="0.2">
      <c r="F44" s="13"/>
      <c r="I44" s="20"/>
      <c r="L44" s="13"/>
      <c r="N44" s="16"/>
    </row>
    <row r="45" spans="1:14" ht="15" customHeight="1" x14ac:dyDescent="0.2">
      <c r="A45" s="10" t="s">
        <v>119</v>
      </c>
      <c r="C45" s="11" t="s">
        <v>120</v>
      </c>
      <c r="F45" s="13"/>
      <c r="I45" s="20"/>
      <c r="L45" s="13"/>
      <c r="N45" s="16"/>
    </row>
    <row r="46" spans="1:14" ht="15" customHeight="1" x14ac:dyDescent="0.25">
      <c r="A46" s="13">
        <v>31</v>
      </c>
      <c r="B46" s="11" t="s">
        <v>121</v>
      </c>
      <c r="C46" s="11" t="s">
        <v>122</v>
      </c>
      <c r="D46" s="13" t="s">
        <v>331</v>
      </c>
      <c r="E46" s="13" t="s">
        <v>20</v>
      </c>
      <c r="G46" s="13" t="s">
        <v>66</v>
      </c>
      <c r="H46" s="24">
        <v>114.5</v>
      </c>
      <c r="I46" s="15">
        <v>45413</v>
      </c>
      <c r="J46" s="13">
        <v>6313</v>
      </c>
      <c r="K46" s="13">
        <v>1000740</v>
      </c>
      <c r="L46" s="11" t="s">
        <v>123</v>
      </c>
      <c r="M46" s="13">
        <v>1051762</v>
      </c>
      <c r="N46" s="16"/>
    </row>
    <row r="47" spans="1:14" ht="15" customHeight="1" x14ac:dyDescent="0.25">
      <c r="A47" s="13">
        <v>32</v>
      </c>
      <c r="B47" s="11" t="s">
        <v>124</v>
      </c>
      <c r="C47" s="11" t="s">
        <v>125</v>
      </c>
      <c r="D47" s="13" t="s">
        <v>332</v>
      </c>
      <c r="E47" s="13" t="s">
        <v>20</v>
      </c>
      <c r="G47" s="13" t="s">
        <v>66</v>
      </c>
      <c r="H47" s="24">
        <v>110.5</v>
      </c>
      <c r="I47" s="15">
        <v>45413</v>
      </c>
      <c r="N47" s="16"/>
    </row>
    <row r="48" spans="1:14" ht="15" customHeight="1" x14ac:dyDescent="0.2">
      <c r="N48" s="16"/>
    </row>
    <row r="49" spans="1:14" ht="15" customHeight="1" x14ac:dyDescent="0.2">
      <c r="H49" s="18"/>
      <c r="N49" s="16"/>
    </row>
    <row r="50" spans="1:14" ht="15" customHeight="1" x14ac:dyDescent="0.2">
      <c r="A50" s="10" t="s">
        <v>126</v>
      </c>
      <c r="B50" s="11" t="s">
        <v>127</v>
      </c>
      <c r="C50" s="11" t="s">
        <v>128</v>
      </c>
      <c r="H50" s="18"/>
      <c r="N50" s="16"/>
    </row>
    <row r="51" spans="1:14" ht="15" customHeight="1" x14ac:dyDescent="0.25">
      <c r="A51" s="13">
        <v>33</v>
      </c>
      <c r="B51" s="11" t="s">
        <v>129</v>
      </c>
      <c r="C51" s="11" t="s">
        <v>130</v>
      </c>
      <c r="D51" s="13" t="s">
        <v>333</v>
      </c>
      <c r="E51" s="13" t="s">
        <v>33</v>
      </c>
      <c r="G51" s="13" t="s">
        <v>66</v>
      </c>
      <c r="H51" s="24">
        <v>138.5</v>
      </c>
      <c r="I51" s="15">
        <v>45353</v>
      </c>
      <c r="J51" s="13" t="s">
        <v>131</v>
      </c>
      <c r="K51" s="13">
        <v>1000413</v>
      </c>
      <c r="L51" s="11" t="s">
        <v>132</v>
      </c>
      <c r="M51" s="13">
        <v>1050722</v>
      </c>
      <c r="N51" s="16"/>
    </row>
    <row r="52" spans="1:14" ht="15" customHeight="1" x14ac:dyDescent="0.25">
      <c r="A52" s="13">
        <v>34</v>
      </c>
      <c r="B52" s="11" t="s">
        <v>133</v>
      </c>
      <c r="C52" s="11" t="s">
        <v>134</v>
      </c>
      <c r="D52" s="13" t="s">
        <v>334</v>
      </c>
      <c r="E52" s="13" t="s">
        <v>33</v>
      </c>
      <c r="G52" s="13" t="s">
        <v>66</v>
      </c>
      <c r="H52" s="24">
        <v>142</v>
      </c>
      <c r="I52" s="15">
        <v>45359</v>
      </c>
      <c r="J52" s="13" t="s">
        <v>131</v>
      </c>
      <c r="K52" s="13">
        <v>1000413</v>
      </c>
      <c r="L52" s="11" t="s">
        <v>135</v>
      </c>
      <c r="M52" s="13">
        <v>1050718</v>
      </c>
      <c r="N52" s="16"/>
    </row>
    <row r="53" spans="1:14" ht="15" customHeight="1" x14ac:dyDescent="0.25">
      <c r="A53" s="13">
        <v>36</v>
      </c>
      <c r="B53" s="11" t="s">
        <v>136</v>
      </c>
      <c r="C53" s="11" t="s">
        <v>137</v>
      </c>
      <c r="D53" s="13" t="s">
        <v>335</v>
      </c>
      <c r="E53" s="13" t="s">
        <v>33</v>
      </c>
      <c r="G53" s="13" t="s">
        <v>66</v>
      </c>
      <c r="H53" s="24">
        <v>147.5</v>
      </c>
      <c r="I53" s="15">
        <v>45353</v>
      </c>
      <c r="J53" s="13" t="s">
        <v>131</v>
      </c>
      <c r="K53" s="13">
        <v>1000413</v>
      </c>
      <c r="L53" s="11" t="s">
        <v>132</v>
      </c>
      <c r="M53" s="13">
        <v>1050722</v>
      </c>
      <c r="N53" s="16"/>
    </row>
    <row r="54" spans="1:14" ht="15" customHeight="1" x14ac:dyDescent="0.2">
      <c r="N54" s="16"/>
    </row>
    <row r="55" spans="1:14" ht="15" customHeight="1" x14ac:dyDescent="0.2">
      <c r="A55" s="10" t="s">
        <v>138</v>
      </c>
      <c r="C55" s="11" t="s">
        <v>139</v>
      </c>
      <c r="H55" s="18"/>
      <c r="N55" s="16"/>
    </row>
    <row r="56" spans="1:14" ht="15" customHeight="1" x14ac:dyDescent="0.25">
      <c r="A56" s="13">
        <v>37</v>
      </c>
      <c r="C56" s="11" t="s">
        <v>140</v>
      </c>
      <c r="E56" s="13" t="s">
        <v>20</v>
      </c>
      <c r="G56" s="13" t="s">
        <v>261</v>
      </c>
      <c r="H56" s="24">
        <v>122</v>
      </c>
      <c r="I56" s="15">
        <v>45406</v>
      </c>
      <c r="J56" s="13" t="s">
        <v>141</v>
      </c>
      <c r="L56" s="11" t="s">
        <v>142</v>
      </c>
    </row>
    <row r="57" spans="1:14" ht="15" customHeight="1" x14ac:dyDescent="0.2"/>
    <row r="58" spans="1:14" ht="15" customHeight="1" x14ac:dyDescent="0.2">
      <c r="A58" s="10" t="s">
        <v>143</v>
      </c>
      <c r="C58" s="11" t="s">
        <v>144</v>
      </c>
    </row>
    <row r="59" spans="1:14" ht="15" customHeight="1" x14ac:dyDescent="0.25">
      <c r="A59" s="13">
        <v>38</v>
      </c>
      <c r="B59" s="11" t="s">
        <v>145</v>
      </c>
      <c r="C59" s="11" t="s">
        <v>146</v>
      </c>
      <c r="D59" s="13" t="s">
        <v>336</v>
      </c>
      <c r="E59" s="13" t="s">
        <v>20</v>
      </c>
      <c r="G59" s="13" t="s">
        <v>66</v>
      </c>
      <c r="H59" s="24">
        <v>129.5</v>
      </c>
      <c r="I59" s="15">
        <v>45317</v>
      </c>
      <c r="J59" s="13" t="s">
        <v>147</v>
      </c>
      <c r="L59" s="11" t="s">
        <v>145</v>
      </c>
    </row>
    <row r="60" spans="1:14" ht="15" customHeight="1" x14ac:dyDescent="0.25">
      <c r="A60" s="13">
        <v>39</v>
      </c>
      <c r="B60" s="11" t="s">
        <v>148</v>
      </c>
      <c r="C60" s="11" t="s">
        <v>149</v>
      </c>
      <c r="D60" s="13" t="s">
        <v>337</v>
      </c>
      <c r="E60" s="13" t="s">
        <v>20</v>
      </c>
      <c r="G60" s="13" t="s">
        <v>66</v>
      </c>
      <c r="H60" s="24">
        <v>110.5</v>
      </c>
      <c r="I60" s="15">
        <v>45320</v>
      </c>
      <c r="J60" s="13" t="s">
        <v>147</v>
      </c>
      <c r="L60" s="11" t="s">
        <v>150</v>
      </c>
      <c r="N60" s="16"/>
    </row>
    <row r="61" spans="1:14" ht="15" customHeight="1" x14ac:dyDescent="0.2">
      <c r="N61" s="16"/>
    </row>
    <row r="62" spans="1:14" ht="15" customHeight="1" x14ac:dyDescent="0.2">
      <c r="A62" s="10" t="s">
        <v>151</v>
      </c>
      <c r="C62" s="11" t="s">
        <v>152</v>
      </c>
      <c r="N62" s="16"/>
    </row>
    <row r="63" spans="1:14" ht="15" customHeight="1" x14ac:dyDescent="0.25">
      <c r="A63" s="13">
        <v>40</v>
      </c>
      <c r="B63" s="11" t="s">
        <v>153</v>
      </c>
      <c r="C63" s="11" t="s">
        <v>154</v>
      </c>
      <c r="D63" s="13" t="s">
        <v>338</v>
      </c>
      <c r="E63" s="13" t="s">
        <v>155</v>
      </c>
      <c r="G63" s="13" t="s">
        <v>70</v>
      </c>
      <c r="H63" s="24">
        <v>75.5</v>
      </c>
      <c r="N63" s="16"/>
    </row>
    <row r="64" spans="1:14" ht="15" customHeight="1" x14ac:dyDescent="0.25">
      <c r="A64" s="13">
        <v>41</v>
      </c>
      <c r="B64" s="11" t="s">
        <v>156</v>
      </c>
      <c r="C64" s="11" t="s">
        <v>157</v>
      </c>
      <c r="D64" s="13" t="s">
        <v>339</v>
      </c>
      <c r="E64" s="13" t="s">
        <v>155</v>
      </c>
      <c r="G64" s="13" t="s">
        <v>70</v>
      </c>
      <c r="H64" s="24">
        <v>94.5</v>
      </c>
      <c r="N64" s="16"/>
    </row>
    <row r="65" spans="1:14" ht="15" customHeight="1" x14ac:dyDescent="0.2">
      <c r="H65" s="18"/>
    </row>
    <row r="66" spans="1:14" ht="15" customHeight="1" x14ac:dyDescent="0.2">
      <c r="A66" s="10" t="s">
        <v>158</v>
      </c>
      <c r="H66" s="18"/>
      <c r="N66" s="16"/>
    </row>
    <row r="67" spans="1:14" ht="15" customHeight="1" x14ac:dyDescent="0.25">
      <c r="A67" s="13">
        <v>42</v>
      </c>
      <c r="B67" s="11" t="s">
        <v>159</v>
      </c>
      <c r="C67" s="11" t="s">
        <v>160</v>
      </c>
      <c r="D67" s="13" t="s">
        <v>340</v>
      </c>
      <c r="E67" s="13" t="s">
        <v>155</v>
      </c>
      <c r="G67" s="13" t="s">
        <v>161</v>
      </c>
      <c r="H67" s="24">
        <v>101.5</v>
      </c>
      <c r="I67" s="15">
        <v>45399</v>
      </c>
      <c r="N67" s="16"/>
    </row>
    <row r="68" spans="1:14" ht="15" customHeight="1" x14ac:dyDescent="0.2">
      <c r="H68" s="18"/>
      <c r="N68" s="16"/>
    </row>
    <row r="69" spans="1:14" ht="15" customHeight="1" x14ac:dyDescent="0.2">
      <c r="A69" s="10" t="s">
        <v>162</v>
      </c>
      <c r="C69" s="11" t="s">
        <v>163</v>
      </c>
      <c r="H69" s="18"/>
    </row>
    <row r="70" spans="1:14" ht="15" customHeight="1" x14ac:dyDescent="0.25">
      <c r="A70" s="13">
        <v>43</v>
      </c>
      <c r="B70" s="11" t="s">
        <v>164</v>
      </c>
      <c r="C70" s="11" t="s">
        <v>165</v>
      </c>
      <c r="D70" s="13" t="s">
        <v>341</v>
      </c>
      <c r="E70" s="13" t="s">
        <v>155</v>
      </c>
      <c r="G70" s="13" t="s">
        <v>70</v>
      </c>
      <c r="H70" s="24">
        <v>81</v>
      </c>
      <c r="I70" s="15">
        <v>45409</v>
      </c>
      <c r="J70" s="13" t="s">
        <v>400</v>
      </c>
      <c r="L70" s="13" t="s">
        <v>401</v>
      </c>
      <c r="N70" s="16"/>
    </row>
    <row r="71" spans="1:14" ht="15" customHeight="1" x14ac:dyDescent="0.2">
      <c r="C71" s="22"/>
      <c r="H71" s="18"/>
      <c r="L71" s="13"/>
      <c r="N71" s="16"/>
    </row>
    <row r="72" spans="1:14" ht="15" customHeight="1" x14ac:dyDescent="0.2">
      <c r="A72" s="10" t="s">
        <v>166</v>
      </c>
      <c r="C72" s="11" t="s">
        <v>167</v>
      </c>
      <c r="H72" s="18"/>
      <c r="L72" s="13"/>
      <c r="N72" s="16"/>
    </row>
    <row r="73" spans="1:14" ht="15" customHeight="1" x14ac:dyDescent="0.25">
      <c r="A73" s="13">
        <v>45</v>
      </c>
      <c r="B73" s="11" t="s">
        <v>168</v>
      </c>
      <c r="C73" s="11" t="s">
        <v>169</v>
      </c>
      <c r="D73" s="13" t="s">
        <v>342</v>
      </c>
      <c r="E73" s="13" t="s">
        <v>155</v>
      </c>
      <c r="G73" s="13" t="s">
        <v>70</v>
      </c>
      <c r="H73" s="24">
        <v>103</v>
      </c>
      <c r="I73" s="15">
        <v>45371</v>
      </c>
      <c r="L73" s="13"/>
      <c r="N73" s="16"/>
    </row>
    <row r="74" spans="1:14" ht="15" customHeight="1" x14ac:dyDescent="0.25">
      <c r="A74" s="13">
        <v>46</v>
      </c>
      <c r="B74" s="11" t="s">
        <v>170</v>
      </c>
      <c r="C74" s="11" t="s">
        <v>171</v>
      </c>
      <c r="D74" s="13" t="s">
        <v>343</v>
      </c>
      <c r="E74" s="13" t="s">
        <v>155</v>
      </c>
      <c r="G74" s="13" t="s">
        <v>161</v>
      </c>
      <c r="H74" s="24">
        <v>127</v>
      </c>
      <c r="I74" s="15">
        <v>45374</v>
      </c>
      <c r="L74" s="13"/>
      <c r="N74" s="16"/>
    </row>
    <row r="75" spans="1:14" ht="15" customHeight="1" x14ac:dyDescent="0.25">
      <c r="A75" s="13">
        <v>47</v>
      </c>
      <c r="B75" s="11" t="s">
        <v>172</v>
      </c>
      <c r="C75" s="11" t="s">
        <v>173</v>
      </c>
      <c r="D75" s="13" t="s">
        <v>344</v>
      </c>
      <c r="E75" s="13" t="s">
        <v>155</v>
      </c>
      <c r="G75" s="13" t="s">
        <v>101</v>
      </c>
      <c r="H75" s="24">
        <v>131</v>
      </c>
      <c r="I75" s="15">
        <v>45360</v>
      </c>
      <c r="L75" s="13"/>
      <c r="N75" s="16"/>
    </row>
    <row r="76" spans="1:14" ht="15" customHeight="1" x14ac:dyDescent="0.2">
      <c r="N76" s="16"/>
    </row>
    <row r="77" spans="1:14" ht="15" customHeight="1" x14ac:dyDescent="0.2">
      <c r="A77" s="10" t="s">
        <v>174</v>
      </c>
      <c r="C77" s="11" t="s">
        <v>175</v>
      </c>
      <c r="N77" s="16"/>
    </row>
    <row r="78" spans="1:14" ht="15" customHeight="1" x14ac:dyDescent="0.25">
      <c r="A78" s="13">
        <v>48</v>
      </c>
      <c r="B78" s="11" t="s">
        <v>176</v>
      </c>
      <c r="C78" s="11" t="s">
        <v>176</v>
      </c>
      <c r="D78" s="13" t="s">
        <v>345</v>
      </c>
      <c r="E78" s="13" t="s">
        <v>20</v>
      </c>
      <c r="G78" s="13" t="s">
        <v>101</v>
      </c>
      <c r="H78" s="24">
        <v>161.5</v>
      </c>
      <c r="I78" s="15">
        <v>45380</v>
      </c>
      <c r="L78" s="11" t="s">
        <v>402</v>
      </c>
      <c r="N78" s="16"/>
    </row>
    <row r="79" spans="1:14" ht="15" customHeight="1" x14ac:dyDescent="0.25">
      <c r="A79" s="13">
        <v>49</v>
      </c>
      <c r="B79" s="11" t="s">
        <v>177</v>
      </c>
      <c r="C79" s="11" t="s">
        <v>177</v>
      </c>
      <c r="D79" s="13" t="s">
        <v>346</v>
      </c>
      <c r="E79" s="13" t="s">
        <v>20</v>
      </c>
      <c r="G79" s="13" t="s">
        <v>113</v>
      </c>
      <c r="H79" s="24">
        <v>131.5</v>
      </c>
      <c r="I79" s="15">
        <v>45367</v>
      </c>
      <c r="N79" s="16"/>
    </row>
    <row r="80" spans="1:14" ht="15" customHeight="1" x14ac:dyDescent="0.25">
      <c r="A80" s="13">
        <v>50</v>
      </c>
      <c r="B80" s="11" t="s">
        <v>178</v>
      </c>
      <c r="C80" s="11" t="s">
        <v>179</v>
      </c>
      <c r="D80" s="13" t="s">
        <v>347</v>
      </c>
      <c r="E80" s="13" t="s">
        <v>20</v>
      </c>
      <c r="G80" s="13" t="s">
        <v>161</v>
      </c>
      <c r="H80" s="24">
        <v>176</v>
      </c>
    </row>
    <row r="81" spans="1:12" ht="15" customHeight="1" x14ac:dyDescent="0.25">
      <c r="A81" s="13">
        <v>51</v>
      </c>
      <c r="B81" s="11" t="s">
        <v>180</v>
      </c>
      <c r="C81" s="11" t="s">
        <v>180</v>
      </c>
      <c r="D81" s="13" t="s">
        <v>348</v>
      </c>
      <c r="E81" s="13" t="s">
        <v>20</v>
      </c>
      <c r="G81" s="13" t="s">
        <v>70</v>
      </c>
      <c r="H81" s="24">
        <v>143.5</v>
      </c>
      <c r="I81" s="15">
        <v>45370</v>
      </c>
      <c r="L81" s="11" t="s">
        <v>403</v>
      </c>
    </row>
    <row r="82" spans="1:12" ht="15" customHeight="1" x14ac:dyDescent="0.25">
      <c r="A82" s="13">
        <v>52</v>
      </c>
      <c r="B82" s="11" t="s">
        <v>181</v>
      </c>
      <c r="C82" s="11" t="s">
        <v>181</v>
      </c>
      <c r="D82" s="13" t="s">
        <v>349</v>
      </c>
      <c r="E82" s="13" t="s">
        <v>20</v>
      </c>
      <c r="G82" s="13" t="s">
        <v>113</v>
      </c>
      <c r="H82" s="24">
        <v>157</v>
      </c>
      <c r="I82" s="15">
        <v>45377</v>
      </c>
      <c r="L82" s="11" t="s">
        <v>404</v>
      </c>
    </row>
    <row r="83" spans="1:12" ht="15" customHeight="1" x14ac:dyDescent="0.25">
      <c r="A83" s="13">
        <v>53</v>
      </c>
      <c r="B83" s="11" t="s">
        <v>182</v>
      </c>
      <c r="C83" s="11" t="s">
        <v>182</v>
      </c>
      <c r="D83" s="13" t="s">
        <v>350</v>
      </c>
      <c r="E83" s="13" t="s">
        <v>20</v>
      </c>
      <c r="G83" s="13" t="s">
        <v>66</v>
      </c>
      <c r="H83" s="24">
        <v>147.5</v>
      </c>
      <c r="I83" s="15">
        <v>45369</v>
      </c>
      <c r="L83" s="11" t="s">
        <v>405</v>
      </c>
    </row>
    <row r="84" spans="1:12" ht="15" customHeight="1" x14ac:dyDescent="0.2"/>
    <row r="85" spans="1:12" ht="15" customHeight="1" x14ac:dyDescent="0.2">
      <c r="A85" s="10" t="s">
        <v>183</v>
      </c>
      <c r="C85" s="11" t="s">
        <v>258</v>
      </c>
    </row>
    <row r="86" spans="1:12" ht="15" customHeight="1" x14ac:dyDescent="0.25">
      <c r="A86" s="13">
        <v>54</v>
      </c>
      <c r="B86" s="11" t="s">
        <v>184</v>
      </c>
      <c r="C86" s="11" t="s">
        <v>184</v>
      </c>
      <c r="D86" s="13" t="s">
        <v>351</v>
      </c>
      <c r="E86" s="13" t="s">
        <v>20</v>
      </c>
      <c r="G86" s="13" t="s">
        <v>260</v>
      </c>
      <c r="H86" s="24">
        <v>88.5</v>
      </c>
    </row>
    <row r="87" spans="1:12" ht="15" customHeight="1" x14ac:dyDescent="0.25">
      <c r="A87" s="13">
        <v>55</v>
      </c>
      <c r="B87" s="11" t="s">
        <v>185</v>
      </c>
      <c r="C87" s="11" t="s">
        <v>185</v>
      </c>
      <c r="D87" s="13" t="s">
        <v>352</v>
      </c>
      <c r="E87" s="13" t="s">
        <v>20</v>
      </c>
      <c r="G87" s="13" t="s">
        <v>161</v>
      </c>
      <c r="H87" s="24">
        <v>75</v>
      </c>
    </row>
    <row r="88" spans="1:12" ht="15" customHeight="1" x14ac:dyDescent="0.25">
      <c r="A88" s="13">
        <v>56</v>
      </c>
      <c r="B88" s="11" t="s">
        <v>186</v>
      </c>
      <c r="C88" s="11" t="s">
        <v>186</v>
      </c>
      <c r="D88" s="13" t="s">
        <v>353</v>
      </c>
      <c r="E88" s="13" t="s">
        <v>20</v>
      </c>
      <c r="G88" s="13" t="s">
        <v>263</v>
      </c>
      <c r="H88" s="24">
        <v>80.5</v>
      </c>
    </row>
    <row r="89" spans="1:12" ht="15" customHeight="1" x14ac:dyDescent="0.25">
      <c r="A89" s="13">
        <v>57</v>
      </c>
      <c r="B89" s="11" t="s">
        <v>187</v>
      </c>
      <c r="C89" s="11" t="s">
        <v>187</v>
      </c>
      <c r="D89" s="13" t="s">
        <v>354</v>
      </c>
      <c r="E89" s="13" t="s">
        <v>20</v>
      </c>
      <c r="G89" s="13" t="s">
        <v>260</v>
      </c>
      <c r="H89" s="24">
        <v>95.5</v>
      </c>
    </row>
    <row r="90" spans="1:12" ht="15" customHeight="1" x14ac:dyDescent="0.25">
      <c r="A90" s="13">
        <v>58</v>
      </c>
      <c r="B90" s="11" t="s">
        <v>188</v>
      </c>
      <c r="C90" s="11" t="s">
        <v>188</v>
      </c>
      <c r="D90" s="13" t="s">
        <v>355</v>
      </c>
      <c r="E90" s="13" t="s">
        <v>20</v>
      </c>
      <c r="G90" s="13" t="s">
        <v>260</v>
      </c>
      <c r="H90" s="24">
        <v>90</v>
      </c>
      <c r="J90" s="19"/>
    </row>
    <row r="91" spans="1:12" ht="15" customHeight="1" x14ac:dyDescent="0.25">
      <c r="A91" s="13">
        <v>59</v>
      </c>
      <c r="B91" s="11" t="s">
        <v>189</v>
      </c>
      <c r="C91" s="11" t="s">
        <v>189</v>
      </c>
      <c r="D91" s="13" t="s">
        <v>356</v>
      </c>
      <c r="E91" s="13" t="s">
        <v>20</v>
      </c>
      <c r="G91" s="13" t="s">
        <v>260</v>
      </c>
      <c r="H91" s="24">
        <v>92.5</v>
      </c>
      <c r="J91" s="19"/>
    </row>
    <row r="92" spans="1:12" ht="15" customHeight="1" x14ac:dyDescent="0.2"/>
    <row r="93" spans="1:12" ht="15" customHeight="1" x14ac:dyDescent="0.2">
      <c r="A93" s="10" t="s">
        <v>190</v>
      </c>
      <c r="C93" s="11" t="s">
        <v>259</v>
      </c>
    </row>
    <row r="94" spans="1:12" ht="15" customHeight="1" x14ac:dyDescent="0.25">
      <c r="A94" s="13">
        <v>60</v>
      </c>
      <c r="B94" s="11" t="s">
        <v>191</v>
      </c>
      <c r="C94" s="11" t="s">
        <v>264</v>
      </c>
      <c r="D94" s="13" t="s">
        <v>357</v>
      </c>
      <c r="E94" s="13" t="s">
        <v>33</v>
      </c>
      <c r="G94" s="13" t="s">
        <v>161</v>
      </c>
      <c r="H94" s="24">
        <v>95</v>
      </c>
    </row>
    <row r="95" spans="1:12" ht="15" customHeight="1" x14ac:dyDescent="0.25">
      <c r="A95" s="13">
        <v>61</v>
      </c>
      <c r="B95" s="11" t="s">
        <v>192</v>
      </c>
      <c r="C95" s="11" t="s">
        <v>265</v>
      </c>
      <c r="D95" s="13" t="s">
        <v>358</v>
      </c>
      <c r="E95" s="13" t="s">
        <v>33</v>
      </c>
      <c r="G95" s="13" t="s">
        <v>161</v>
      </c>
      <c r="H95" s="24">
        <v>80.5</v>
      </c>
    </row>
    <row r="96" spans="1:12" ht="15" customHeight="1" x14ac:dyDescent="0.25">
      <c r="A96" s="13">
        <v>62</v>
      </c>
      <c r="B96" s="11" t="s">
        <v>193</v>
      </c>
      <c r="C96" s="11" t="s">
        <v>266</v>
      </c>
      <c r="D96" s="13" t="s">
        <v>359</v>
      </c>
      <c r="E96" s="13" t="s">
        <v>33</v>
      </c>
      <c r="G96" s="13" t="s">
        <v>161</v>
      </c>
      <c r="H96" s="24">
        <v>73</v>
      </c>
    </row>
    <row r="97" spans="1:8" ht="15" customHeight="1" x14ac:dyDescent="0.25">
      <c r="A97" s="13">
        <v>63</v>
      </c>
      <c r="B97" s="11" t="s">
        <v>194</v>
      </c>
      <c r="C97" s="11" t="s">
        <v>267</v>
      </c>
      <c r="D97" s="13" t="s">
        <v>360</v>
      </c>
      <c r="E97" s="13" t="s">
        <v>33</v>
      </c>
      <c r="G97" s="13" t="s">
        <v>161</v>
      </c>
      <c r="H97" s="24">
        <v>62</v>
      </c>
    </row>
    <row r="98" spans="1:8" ht="15" customHeight="1" x14ac:dyDescent="0.25">
      <c r="A98" s="13">
        <v>64</v>
      </c>
      <c r="B98" s="11" t="s">
        <v>195</v>
      </c>
      <c r="C98" s="11" t="s">
        <v>268</v>
      </c>
      <c r="D98" s="13" t="s">
        <v>361</v>
      </c>
      <c r="E98" s="13" t="s">
        <v>33</v>
      </c>
      <c r="G98" s="13" t="s">
        <v>260</v>
      </c>
      <c r="H98" s="24">
        <v>71.5</v>
      </c>
    </row>
    <row r="99" spans="1:8" ht="15" customHeight="1" x14ac:dyDescent="0.25">
      <c r="A99" s="13">
        <v>65</v>
      </c>
      <c r="B99" s="11" t="s">
        <v>196</v>
      </c>
      <c r="C99" s="11" t="s">
        <v>269</v>
      </c>
      <c r="D99" s="13" t="s">
        <v>362</v>
      </c>
      <c r="E99" s="13" t="s">
        <v>33</v>
      </c>
      <c r="G99" s="13" t="s">
        <v>260</v>
      </c>
      <c r="H99" s="24">
        <v>100</v>
      </c>
    </row>
    <row r="100" spans="1:8" ht="15" customHeight="1" x14ac:dyDescent="0.25">
      <c r="A100" s="13">
        <v>66</v>
      </c>
      <c r="B100" s="11" t="s">
        <v>197</v>
      </c>
      <c r="C100" s="11" t="s">
        <v>270</v>
      </c>
      <c r="D100" s="13" t="s">
        <v>363</v>
      </c>
      <c r="E100" s="13" t="s">
        <v>33</v>
      </c>
      <c r="G100" s="13" t="s">
        <v>260</v>
      </c>
      <c r="H100" s="24">
        <v>99.5</v>
      </c>
    </row>
    <row r="101" spans="1:8" ht="15" customHeight="1" x14ac:dyDescent="0.25">
      <c r="A101" s="13">
        <v>67</v>
      </c>
      <c r="B101" s="11" t="s">
        <v>198</v>
      </c>
      <c r="C101" s="11" t="s">
        <v>271</v>
      </c>
      <c r="D101" s="13" t="s">
        <v>364</v>
      </c>
      <c r="E101" s="13" t="s">
        <v>33</v>
      </c>
      <c r="G101" s="13" t="s">
        <v>161</v>
      </c>
      <c r="H101" s="24">
        <v>88</v>
      </c>
    </row>
    <row r="102" spans="1:8" ht="15" customHeight="1" x14ac:dyDescent="0.25">
      <c r="A102" s="13">
        <v>68</v>
      </c>
      <c r="B102" s="11" t="s">
        <v>199</v>
      </c>
      <c r="C102" s="11" t="s">
        <v>272</v>
      </c>
      <c r="D102" s="13" t="s">
        <v>365</v>
      </c>
      <c r="E102" s="13" t="s">
        <v>33</v>
      </c>
      <c r="G102" s="13" t="s">
        <v>260</v>
      </c>
      <c r="H102" s="24">
        <v>89.5</v>
      </c>
    </row>
    <row r="103" spans="1:8" ht="15" customHeight="1" x14ac:dyDescent="0.25">
      <c r="A103" s="13">
        <v>69</v>
      </c>
      <c r="B103" s="11" t="s">
        <v>200</v>
      </c>
      <c r="C103" s="11" t="s">
        <v>273</v>
      </c>
      <c r="D103" s="13" t="s">
        <v>366</v>
      </c>
      <c r="E103" s="13" t="s">
        <v>33</v>
      </c>
      <c r="G103" s="13" t="s">
        <v>260</v>
      </c>
      <c r="H103" s="24">
        <v>87</v>
      </c>
    </row>
    <row r="104" spans="1:8" ht="15" customHeight="1" x14ac:dyDescent="0.25">
      <c r="A104" s="13">
        <v>70</v>
      </c>
      <c r="B104" s="11" t="s">
        <v>201</v>
      </c>
      <c r="C104" s="11" t="s">
        <v>274</v>
      </c>
      <c r="D104" s="13" t="s">
        <v>367</v>
      </c>
      <c r="E104" s="13" t="s">
        <v>33</v>
      </c>
      <c r="G104" s="13" t="s">
        <v>260</v>
      </c>
      <c r="H104" s="24">
        <v>93</v>
      </c>
    </row>
    <row r="105" spans="1:8" ht="15" customHeight="1" x14ac:dyDescent="0.2"/>
    <row r="106" spans="1:8" ht="15" customHeight="1" x14ac:dyDescent="0.2">
      <c r="A106" s="10" t="s">
        <v>202</v>
      </c>
      <c r="C106" s="11" t="s">
        <v>259</v>
      </c>
    </row>
    <row r="107" spans="1:8" ht="15" customHeight="1" x14ac:dyDescent="0.25">
      <c r="A107" s="13">
        <v>71</v>
      </c>
      <c r="B107" s="11" t="s">
        <v>203</v>
      </c>
      <c r="C107" s="11" t="s">
        <v>275</v>
      </c>
      <c r="D107" s="13" t="s">
        <v>368</v>
      </c>
      <c r="E107" s="13" t="s">
        <v>33</v>
      </c>
      <c r="G107" s="13" t="s">
        <v>260</v>
      </c>
      <c r="H107" s="24">
        <v>87</v>
      </c>
    </row>
    <row r="108" spans="1:8" ht="15" customHeight="1" x14ac:dyDescent="0.25">
      <c r="A108" s="13">
        <v>72</v>
      </c>
      <c r="B108" s="11" t="s">
        <v>204</v>
      </c>
      <c r="C108" s="11" t="s">
        <v>276</v>
      </c>
      <c r="D108" s="13" t="s">
        <v>369</v>
      </c>
      <c r="E108" s="13" t="s">
        <v>33</v>
      </c>
      <c r="G108" s="13" t="s">
        <v>161</v>
      </c>
      <c r="H108" s="24">
        <v>75.5</v>
      </c>
    </row>
    <row r="109" spans="1:8" ht="15" customHeight="1" x14ac:dyDescent="0.25">
      <c r="A109" s="13">
        <v>73</v>
      </c>
      <c r="B109" s="11" t="s">
        <v>205</v>
      </c>
      <c r="C109" s="11" t="s">
        <v>277</v>
      </c>
      <c r="D109" s="13" t="s">
        <v>370</v>
      </c>
      <c r="E109" s="13" t="s">
        <v>33</v>
      </c>
      <c r="G109" s="13" t="s">
        <v>260</v>
      </c>
      <c r="H109" s="24">
        <v>93.5</v>
      </c>
    </row>
    <row r="110" spans="1:8" ht="15" customHeight="1" x14ac:dyDescent="0.25">
      <c r="A110" s="13">
        <v>83</v>
      </c>
      <c r="B110" s="11" t="s">
        <v>206</v>
      </c>
      <c r="C110" s="11" t="s">
        <v>278</v>
      </c>
      <c r="D110" s="13" t="s">
        <v>371</v>
      </c>
      <c r="E110" s="13" t="s">
        <v>33</v>
      </c>
      <c r="G110" s="13" t="s">
        <v>260</v>
      </c>
      <c r="H110" s="24">
        <v>112.5</v>
      </c>
    </row>
    <row r="111" spans="1:8" ht="15" customHeight="1" x14ac:dyDescent="0.2"/>
    <row r="112" spans="1:8" ht="15" customHeight="1" x14ac:dyDescent="0.2">
      <c r="A112" s="10" t="s">
        <v>207</v>
      </c>
      <c r="C112" s="11" t="s">
        <v>259</v>
      </c>
    </row>
    <row r="113" spans="1:12" ht="15" customHeight="1" x14ac:dyDescent="0.25">
      <c r="A113" s="13">
        <v>74</v>
      </c>
      <c r="B113" s="11" t="s">
        <v>208</v>
      </c>
      <c r="C113" s="11" t="s">
        <v>279</v>
      </c>
      <c r="D113" s="13" t="s">
        <v>372</v>
      </c>
      <c r="E113" s="13" t="s">
        <v>33</v>
      </c>
      <c r="G113" s="13" t="s">
        <v>161</v>
      </c>
      <c r="H113" s="24">
        <v>67</v>
      </c>
    </row>
    <row r="114" spans="1:12" ht="15" customHeight="1" x14ac:dyDescent="0.25">
      <c r="A114" s="13">
        <v>75</v>
      </c>
      <c r="B114" s="11" t="s">
        <v>209</v>
      </c>
      <c r="C114" s="11" t="s">
        <v>280</v>
      </c>
      <c r="D114" s="13" t="s">
        <v>373</v>
      </c>
      <c r="E114" s="13" t="s">
        <v>33</v>
      </c>
      <c r="G114" s="13" t="s">
        <v>161</v>
      </c>
      <c r="H114" s="24">
        <v>76</v>
      </c>
    </row>
    <row r="115" spans="1:12" ht="15" customHeight="1" x14ac:dyDescent="0.25">
      <c r="A115" s="13">
        <v>76</v>
      </c>
      <c r="B115" s="11" t="s">
        <v>210</v>
      </c>
      <c r="C115" s="11" t="s">
        <v>281</v>
      </c>
      <c r="D115" s="13" t="s">
        <v>374</v>
      </c>
      <c r="E115" s="13" t="s">
        <v>33</v>
      </c>
      <c r="G115" s="13" t="s">
        <v>161</v>
      </c>
      <c r="H115" s="24">
        <v>94.5</v>
      </c>
    </row>
    <row r="116" spans="1:12" ht="15" customHeight="1" x14ac:dyDescent="0.25">
      <c r="A116" s="13">
        <v>77</v>
      </c>
      <c r="B116" s="11" t="s">
        <v>211</v>
      </c>
      <c r="C116" s="11" t="s">
        <v>282</v>
      </c>
      <c r="D116" s="13" t="s">
        <v>375</v>
      </c>
      <c r="E116" s="13" t="s">
        <v>33</v>
      </c>
      <c r="G116" s="13" t="s">
        <v>161</v>
      </c>
      <c r="H116" s="24">
        <v>90</v>
      </c>
    </row>
    <row r="117" spans="1:12" ht="15" customHeight="1" x14ac:dyDescent="0.25">
      <c r="A117" s="13">
        <v>78</v>
      </c>
      <c r="B117" s="11" t="s">
        <v>212</v>
      </c>
      <c r="C117" s="11" t="s">
        <v>283</v>
      </c>
      <c r="D117" s="13" t="s">
        <v>376</v>
      </c>
      <c r="E117" s="13" t="s">
        <v>33</v>
      </c>
      <c r="G117" s="13" t="s">
        <v>161</v>
      </c>
      <c r="H117" s="24">
        <v>74.5</v>
      </c>
    </row>
    <row r="118" spans="1:12" ht="15" customHeight="1" x14ac:dyDescent="0.2"/>
    <row r="119" spans="1:12" ht="15" customHeight="1" x14ac:dyDescent="0.2">
      <c r="A119" s="10" t="s">
        <v>213</v>
      </c>
      <c r="C119" s="11" t="s">
        <v>259</v>
      </c>
    </row>
    <row r="120" spans="1:12" ht="15" customHeight="1" x14ac:dyDescent="0.25">
      <c r="A120" s="13">
        <v>79</v>
      </c>
      <c r="B120" s="11" t="s">
        <v>214</v>
      </c>
      <c r="C120" s="11" t="s">
        <v>284</v>
      </c>
      <c r="D120" s="13" t="s">
        <v>377</v>
      </c>
      <c r="E120" s="13" t="s">
        <v>33</v>
      </c>
      <c r="G120" s="13" t="s">
        <v>260</v>
      </c>
      <c r="H120" s="24">
        <v>99.5</v>
      </c>
    </row>
    <row r="121" spans="1:12" ht="15" customHeight="1" x14ac:dyDescent="0.25">
      <c r="A121" s="13">
        <v>80</v>
      </c>
      <c r="B121" s="11" t="s">
        <v>215</v>
      </c>
      <c r="C121" s="11" t="s">
        <v>285</v>
      </c>
      <c r="D121" s="13" t="s">
        <v>378</v>
      </c>
      <c r="E121" s="13" t="s">
        <v>33</v>
      </c>
      <c r="G121" s="13" t="s">
        <v>260</v>
      </c>
      <c r="H121" s="24">
        <v>80.5</v>
      </c>
    </row>
    <row r="122" spans="1:12" ht="15" customHeight="1" x14ac:dyDescent="0.25">
      <c r="A122" s="13">
        <v>81</v>
      </c>
      <c r="B122" s="11" t="s">
        <v>216</v>
      </c>
      <c r="C122" s="11" t="s">
        <v>286</v>
      </c>
      <c r="D122" s="13" t="s">
        <v>379</v>
      </c>
      <c r="E122" s="13" t="s">
        <v>33</v>
      </c>
      <c r="G122" s="13" t="s">
        <v>260</v>
      </c>
      <c r="H122" s="24">
        <v>92.5</v>
      </c>
    </row>
    <row r="123" spans="1:12" ht="15" customHeight="1" x14ac:dyDescent="0.25">
      <c r="A123" s="13">
        <v>82</v>
      </c>
      <c r="B123" s="11" t="s">
        <v>217</v>
      </c>
      <c r="C123" s="11" t="s">
        <v>287</v>
      </c>
      <c r="D123" s="13" t="s">
        <v>380</v>
      </c>
      <c r="E123" s="13" t="s">
        <v>33</v>
      </c>
      <c r="G123" s="13" t="s">
        <v>260</v>
      </c>
      <c r="H123" s="24">
        <v>64.5</v>
      </c>
    </row>
    <row r="124" spans="1:12" ht="15" customHeight="1" x14ac:dyDescent="0.2"/>
    <row r="125" spans="1:12" ht="15" customHeight="1" x14ac:dyDescent="0.2">
      <c r="A125" s="10" t="s">
        <v>218</v>
      </c>
      <c r="C125" s="11" t="s">
        <v>219</v>
      </c>
    </row>
    <row r="126" spans="1:12" ht="15" customHeight="1" x14ac:dyDescent="0.25">
      <c r="A126" s="13">
        <v>84</v>
      </c>
      <c r="B126" s="11" t="s">
        <v>220</v>
      </c>
      <c r="C126" s="11" t="s">
        <v>221</v>
      </c>
      <c r="D126" s="13" t="s">
        <v>381</v>
      </c>
      <c r="E126" s="13" t="s">
        <v>33</v>
      </c>
      <c r="G126" s="13" t="s">
        <v>101</v>
      </c>
      <c r="H126" s="24">
        <v>93.5</v>
      </c>
      <c r="I126" s="15">
        <v>45392</v>
      </c>
      <c r="J126" s="13" t="s">
        <v>222</v>
      </c>
      <c r="L126" s="11" t="s">
        <v>223</v>
      </c>
    </row>
    <row r="127" spans="1:12" ht="15" customHeight="1" x14ac:dyDescent="0.25">
      <c r="A127" s="13">
        <v>85</v>
      </c>
      <c r="B127" s="11" t="s">
        <v>224</v>
      </c>
      <c r="C127" s="11" t="s">
        <v>225</v>
      </c>
      <c r="D127" s="13" t="s">
        <v>382</v>
      </c>
      <c r="E127" s="13" t="s">
        <v>33</v>
      </c>
      <c r="G127" s="13" t="s">
        <v>101</v>
      </c>
      <c r="H127" s="24">
        <v>88</v>
      </c>
      <c r="I127" s="15">
        <v>45392</v>
      </c>
      <c r="J127" s="13" t="s">
        <v>222</v>
      </c>
      <c r="L127" s="11" t="s">
        <v>226</v>
      </c>
    </row>
    <row r="128" spans="1:12" ht="15" customHeight="1" x14ac:dyDescent="0.25">
      <c r="A128" s="13">
        <v>86</v>
      </c>
      <c r="B128" s="11" t="s">
        <v>227</v>
      </c>
      <c r="C128" s="11" t="s">
        <v>228</v>
      </c>
      <c r="D128" s="13" t="s">
        <v>383</v>
      </c>
      <c r="E128" s="13" t="s">
        <v>33</v>
      </c>
      <c r="G128" s="13" t="s">
        <v>101</v>
      </c>
      <c r="H128" s="24">
        <v>87</v>
      </c>
      <c r="I128" s="15">
        <v>45402</v>
      </c>
      <c r="J128" s="13" t="s">
        <v>229</v>
      </c>
      <c r="L128" s="11" t="s">
        <v>230</v>
      </c>
    </row>
    <row r="129" spans="1:13" ht="15" customHeight="1" x14ac:dyDescent="0.25">
      <c r="A129" s="13">
        <v>87</v>
      </c>
      <c r="B129" s="11" t="s">
        <v>231</v>
      </c>
      <c r="C129" s="11" t="s">
        <v>232</v>
      </c>
      <c r="D129" s="13" t="s">
        <v>384</v>
      </c>
      <c r="E129" s="13" t="s">
        <v>33</v>
      </c>
      <c r="G129" s="13" t="s">
        <v>101</v>
      </c>
      <c r="H129" s="24">
        <v>105</v>
      </c>
      <c r="I129" s="15">
        <v>45403</v>
      </c>
      <c r="J129" s="13" t="s">
        <v>233</v>
      </c>
      <c r="L129" s="11" t="s">
        <v>234</v>
      </c>
    </row>
    <row r="130" spans="1:13" ht="15" customHeight="1" x14ac:dyDescent="0.25">
      <c r="A130" s="13">
        <v>88</v>
      </c>
      <c r="B130" s="11" t="s">
        <v>235</v>
      </c>
      <c r="C130" s="11" t="s">
        <v>236</v>
      </c>
      <c r="D130" s="13" t="s">
        <v>385</v>
      </c>
      <c r="E130" s="13" t="s">
        <v>33</v>
      </c>
      <c r="G130" s="13" t="s">
        <v>70</v>
      </c>
      <c r="H130" s="24">
        <v>108.5</v>
      </c>
      <c r="I130" s="15">
        <v>45401</v>
      </c>
      <c r="J130" s="13" t="s">
        <v>233</v>
      </c>
      <c r="L130" s="11" t="s">
        <v>237</v>
      </c>
    </row>
    <row r="131" spans="1:13" ht="15" customHeight="1" x14ac:dyDescent="0.25">
      <c r="A131" s="13">
        <v>89</v>
      </c>
      <c r="B131" s="11" t="s">
        <v>238</v>
      </c>
      <c r="C131" s="11" t="s">
        <v>239</v>
      </c>
      <c r="D131" s="13" t="s">
        <v>386</v>
      </c>
      <c r="E131" s="13" t="s">
        <v>33</v>
      </c>
      <c r="G131" s="13" t="s">
        <v>101</v>
      </c>
      <c r="H131" s="24">
        <v>99.5</v>
      </c>
      <c r="I131" s="15">
        <v>45391</v>
      </c>
      <c r="J131" s="13" t="s">
        <v>240</v>
      </c>
      <c r="L131" s="11" t="s">
        <v>241</v>
      </c>
    </row>
    <row r="132" spans="1:13" ht="15" customHeight="1" x14ac:dyDescent="0.25">
      <c r="A132" s="13">
        <v>90</v>
      </c>
      <c r="B132" s="11" t="s">
        <v>242</v>
      </c>
      <c r="C132" s="11" t="s">
        <v>243</v>
      </c>
      <c r="D132" s="13" t="s">
        <v>387</v>
      </c>
      <c r="E132" s="13" t="s">
        <v>33</v>
      </c>
      <c r="G132" s="13" t="s">
        <v>101</v>
      </c>
      <c r="H132" s="24">
        <v>102</v>
      </c>
      <c r="I132" s="15">
        <v>45399</v>
      </c>
      <c r="J132" s="13" t="s">
        <v>240</v>
      </c>
      <c r="L132" s="11" t="s">
        <v>244</v>
      </c>
    </row>
    <row r="133" spans="1:13" s="8" customFormat="1" ht="15" customHeight="1" x14ac:dyDescent="0.2">
      <c r="A133" s="13"/>
      <c r="B133" s="11"/>
      <c r="C133" s="11"/>
      <c r="D133" s="11"/>
      <c r="E133" s="13"/>
      <c r="F133" s="4"/>
      <c r="G133" s="3"/>
      <c r="H133" s="14"/>
      <c r="I133" s="6"/>
      <c r="J133" s="3"/>
      <c r="K133" s="3"/>
      <c r="L133" s="4"/>
      <c r="M133" s="3"/>
    </row>
    <row r="134" spans="1:13" ht="15" customHeight="1" x14ac:dyDescent="0.2">
      <c r="A134" s="10" t="s">
        <v>245</v>
      </c>
    </row>
    <row r="135" spans="1:13" ht="15" customHeight="1" x14ac:dyDescent="0.25">
      <c r="A135" s="13">
        <v>91</v>
      </c>
      <c r="B135" s="11" t="s">
        <v>246</v>
      </c>
      <c r="C135" s="11" t="s">
        <v>288</v>
      </c>
      <c r="D135" s="13" t="s">
        <v>388</v>
      </c>
      <c r="E135" s="13" t="s">
        <v>33</v>
      </c>
      <c r="G135" s="13" t="s">
        <v>161</v>
      </c>
      <c r="H135" s="24">
        <v>113.5</v>
      </c>
    </row>
    <row r="136" spans="1:13" ht="15" customHeight="1" x14ac:dyDescent="0.25">
      <c r="A136" s="13">
        <v>92</v>
      </c>
      <c r="B136" s="11" t="s">
        <v>247</v>
      </c>
      <c r="C136" s="11" t="s">
        <v>289</v>
      </c>
      <c r="D136" s="13" t="s">
        <v>389</v>
      </c>
      <c r="E136" s="13" t="s">
        <v>33</v>
      </c>
      <c r="G136" s="13" t="s">
        <v>161</v>
      </c>
      <c r="H136" s="24">
        <v>129.5</v>
      </c>
    </row>
    <row r="137" spans="1:13" ht="15" customHeight="1" x14ac:dyDescent="0.25">
      <c r="A137" s="13">
        <v>93</v>
      </c>
      <c r="B137" s="11" t="s">
        <v>248</v>
      </c>
      <c r="C137" s="11" t="s">
        <v>290</v>
      </c>
      <c r="D137" s="13" t="s">
        <v>390</v>
      </c>
      <c r="E137" s="13" t="s">
        <v>33</v>
      </c>
      <c r="G137" s="13" t="s">
        <v>161</v>
      </c>
      <c r="H137" s="24">
        <v>107.5</v>
      </c>
    </row>
    <row r="138" spans="1:13" ht="15" customHeight="1" x14ac:dyDescent="0.25">
      <c r="A138" s="13">
        <v>94</v>
      </c>
      <c r="B138" s="11" t="s">
        <v>249</v>
      </c>
      <c r="C138" s="11" t="s">
        <v>291</v>
      </c>
      <c r="D138" s="13" t="s">
        <v>391</v>
      </c>
      <c r="E138" s="13" t="s">
        <v>20</v>
      </c>
      <c r="G138" s="13" t="s">
        <v>161</v>
      </c>
      <c r="H138" s="24">
        <v>89</v>
      </c>
    </row>
    <row r="139" spans="1:13" ht="15" customHeight="1" x14ac:dyDescent="0.25">
      <c r="A139" s="13">
        <v>95</v>
      </c>
      <c r="B139" s="11" t="s">
        <v>250</v>
      </c>
      <c r="C139" s="11" t="s">
        <v>292</v>
      </c>
      <c r="D139" s="13" t="s">
        <v>392</v>
      </c>
      <c r="E139" s="13" t="s">
        <v>20</v>
      </c>
      <c r="G139" s="13" t="s">
        <v>161</v>
      </c>
      <c r="H139" s="24">
        <v>120.5</v>
      </c>
    </row>
    <row r="140" spans="1:13" ht="15" customHeight="1" x14ac:dyDescent="0.25">
      <c r="A140" s="13">
        <v>96</v>
      </c>
      <c r="B140" s="11" t="s">
        <v>251</v>
      </c>
      <c r="C140" s="11" t="s">
        <v>293</v>
      </c>
      <c r="D140" s="13" t="s">
        <v>393</v>
      </c>
      <c r="E140" s="13" t="s">
        <v>20</v>
      </c>
      <c r="G140" s="13" t="s">
        <v>161</v>
      </c>
      <c r="H140" s="24">
        <v>107.5</v>
      </c>
    </row>
    <row r="141" spans="1:13" ht="15" customHeight="1" x14ac:dyDescent="0.25">
      <c r="A141" s="13">
        <v>97</v>
      </c>
      <c r="B141" s="11" t="s">
        <v>252</v>
      </c>
      <c r="C141" s="11" t="s">
        <v>294</v>
      </c>
      <c r="D141" s="13" t="s">
        <v>394</v>
      </c>
      <c r="E141" s="13" t="s">
        <v>20</v>
      </c>
      <c r="G141" s="13" t="s">
        <v>161</v>
      </c>
      <c r="H141" s="24">
        <v>113</v>
      </c>
    </row>
    <row r="142" spans="1:13" ht="15" customHeight="1" x14ac:dyDescent="0.25">
      <c r="A142" s="13">
        <v>98</v>
      </c>
      <c r="B142" s="11" t="s">
        <v>253</v>
      </c>
      <c r="C142" s="11" t="s">
        <v>295</v>
      </c>
      <c r="D142" s="13" t="s">
        <v>395</v>
      </c>
      <c r="E142" s="13" t="s">
        <v>20</v>
      </c>
      <c r="G142" s="13" t="s">
        <v>161</v>
      </c>
      <c r="H142" s="24">
        <v>85.5</v>
      </c>
    </row>
    <row r="143" spans="1:13" ht="15" customHeight="1" x14ac:dyDescent="0.25">
      <c r="A143" s="13">
        <v>99</v>
      </c>
      <c r="B143" s="11" t="s">
        <v>254</v>
      </c>
      <c r="C143" s="11" t="s">
        <v>296</v>
      </c>
      <c r="D143" s="13" t="s">
        <v>396</v>
      </c>
      <c r="E143" s="13" t="s">
        <v>20</v>
      </c>
      <c r="G143" s="13" t="s">
        <v>161</v>
      </c>
      <c r="H143" s="24">
        <v>88.5</v>
      </c>
    </row>
    <row r="144" spans="1:13" ht="15" customHeight="1" x14ac:dyDescent="0.25">
      <c r="A144" s="13">
        <v>100</v>
      </c>
      <c r="B144" s="11" t="s">
        <v>255</v>
      </c>
      <c r="C144" s="11" t="s">
        <v>297</v>
      </c>
      <c r="D144" s="13" t="s">
        <v>397</v>
      </c>
      <c r="E144" s="13" t="s">
        <v>20</v>
      </c>
      <c r="G144" s="13" t="s">
        <v>161</v>
      </c>
      <c r="H144" s="24">
        <v>117</v>
      </c>
    </row>
    <row r="145" spans="1:8" ht="15" customHeight="1" x14ac:dyDescent="0.25">
      <c r="A145" s="13">
        <v>101</v>
      </c>
      <c r="B145" s="11" t="s">
        <v>256</v>
      </c>
      <c r="C145" s="11" t="s">
        <v>298</v>
      </c>
      <c r="D145" s="13" t="s">
        <v>398</v>
      </c>
      <c r="E145" s="13" t="s">
        <v>20</v>
      </c>
      <c r="G145" s="13" t="s">
        <v>161</v>
      </c>
      <c r="H145" s="24">
        <v>111</v>
      </c>
    </row>
    <row r="146" spans="1:8" ht="15" customHeight="1" x14ac:dyDescent="0.25">
      <c r="A146" s="13">
        <v>102</v>
      </c>
      <c r="B146" s="11" t="s">
        <v>257</v>
      </c>
      <c r="C146" s="11" t="s">
        <v>299</v>
      </c>
      <c r="D146" s="13" t="s">
        <v>399</v>
      </c>
      <c r="E146" s="13" t="s">
        <v>20</v>
      </c>
      <c r="G146" s="13" t="s">
        <v>161</v>
      </c>
      <c r="H146" s="24">
        <v>100.5</v>
      </c>
    </row>
    <row r="147" spans="1:8" ht="15" customHeight="1" x14ac:dyDescent="0.2"/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BC63-2BA5-4335-A30C-EC5072A14242}">
  <dimension ref="A1:J147"/>
  <sheetViews>
    <sheetView workbookViewId="0">
      <selection sqref="A1:XFD1048576"/>
    </sheetView>
  </sheetViews>
  <sheetFormatPr defaultRowHeight="15" x14ac:dyDescent="0.25"/>
  <cols>
    <col min="1" max="1" width="7.140625" style="27" customWidth="1"/>
    <col min="2" max="2" width="11.5703125" style="27" bestFit="1" customWidth="1"/>
    <col min="3" max="3" width="10.5703125" style="27" bestFit="1" customWidth="1"/>
    <col min="4" max="4" width="17.28515625" style="27" bestFit="1" customWidth="1"/>
    <col min="5" max="5" width="17" style="27" bestFit="1" customWidth="1"/>
    <col min="6" max="6" width="11.7109375" style="27" bestFit="1" customWidth="1"/>
    <col min="7" max="7" width="6.5703125" style="35" bestFit="1" customWidth="1"/>
    <col min="8" max="8" width="10.28515625" style="27" bestFit="1" customWidth="1"/>
    <col min="9" max="9" width="10.85546875" style="27" bestFit="1" customWidth="1"/>
    <col min="10" max="10" width="8.140625" style="27" bestFit="1" customWidth="1"/>
    <col min="11" max="16384" width="9.140625" style="27"/>
  </cols>
  <sheetData>
    <row r="1" spans="1:10" x14ac:dyDescent="0.25">
      <c r="A1" s="1" t="s">
        <v>0</v>
      </c>
      <c r="B1" s="2"/>
      <c r="C1" s="2"/>
      <c r="D1" s="4"/>
      <c r="E1" s="3"/>
      <c r="F1" s="25"/>
      <c r="G1" s="26"/>
      <c r="H1" s="25" t="s">
        <v>407</v>
      </c>
      <c r="I1" s="25" t="s">
        <v>408</v>
      </c>
      <c r="J1" s="25" t="s">
        <v>408</v>
      </c>
    </row>
    <row r="2" spans="1:10" x14ac:dyDescent="0.25">
      <c r="F2" s="25"/>
      <c r="G2" s="26"/>
      <c r="H2" s="25" t="s">
        <v>409</v>
      </c>
      <c r="I2" s="25" t="s">
        <v>410</v>
      </c>
      <c r="J2" s="25" t="s">
        <v>411</v>
      </c>
    </row>
    <row r="3" spans="1:10" x14ac:dyDescent="0.25">
      <c r="A3" s="9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5" t="s">
        <v>412</v>
      </c>
      <c r="G3" s="26" t="s">
        <v>413</v>
      </c>
      <c r="H3" s="25" t="s">
        <v>414</v>
      </c>
      <c r="I3" s="25" t="s">
        <v>415</v>
      </c>
      <c r="J3" s="25" t="s">
        <v>416</v>
      </c>
    </row>
    <row r="4" spans="1:10" x14ac:dyDescent="0.25">
      <c r="A4" s="9" t="s">
        <v>15</v>
      </c>
      <c r="B4" s="28"/>
      <c r="C4" s="28" t="s">
        <v>16</v>
      </c>
      <c r="D4" s="29"/>
      <c r="E4" s="30"/>
      <c r="F4" s="31"/>
      <c r="G4" s="32"/>
      <c r="H4" s="31"/>
      <c r="I4" s="31"/>
      <c r="J4" s="31"/>
    </row>
    <row r="5" spans="1:10" x14ac:dyDescent="0.25">
      <c r="A5" s="30">
        <v>1</v>
      </c>
      <c r="B5" s="28" t="s">
        <v>18</v>
      </c>
      <c r="C5" s="28" t="s">
        <v>19</v>
      </c>
      <c r="D5" s="30" t="s">
        <v>301</v>
      </c>
      <c r="E5" s="30" t="s">
        <v>20</v>
      </c>
      <c r="F5" s="33">
        <v>18.100000000000001</v>
      </c>
      <c r="G5" s="29">
        <v>80</v>
      </c>
      <c r="H5" s="33">
        <v>2.9</v>
      </c>
      <c r="I5" s="33">
        <v>16.3</v>
      </c>
      <c r="J5" s="33">
        <v>99.8</v>
      </c>
    </row>
    <row r="6" spans="1:10" x14ac:dyDescent="0.25">
      <c r="A6" s="30">
        <v>2</v>
      </c>
      <c r="B6" s="28" t="s">
        <v>24</v>
      </c>
      <c r="C6" s="28" t="s">
        <v>25</v>
      </c>
      <c r="D6" s="30" t="s">
        <v>302</v>
      </c>
      <c r="E6" s="30" t="s">
        <v>20</v>
      </c>
      <c r="F6" s="33">
        <v>19.8</v>
      </c>
      <c r="G6" s="29">
        <v>70</v>
      </c>
      <c r="H6" s="33">
        <v>3.6</v>
      </c>
      <c r="I6" s="33">
        <v>18.2</v>
      </c>
      <c r="J6" s="33">
        <v>99.4</v>
      </c>
    </row>
    <row r="7" spans="1:10" x14ac:dyDescent="0.25">
      <c r="A7" s="30">
        <v>3</v>
      </c>
      <c r="B7" s="28" t="s">
        <v>28</v>
      </c>
      <c r="C7" s="28" t="s">
        <v>29</v>
      </c>
      <c r="D7" s="30" t="s">
        <v>303</v>
      </c>
      <c r="E7" s="30" t="s">
        <v>20</v>
      </c>
      <c r="F7" s="33">
        <v>19.399999999999999</v>
      </c>
      <c r="G7" s="29">
        <v>70</v>
      </c>
      <c r="H7" s="33">
        <v>3.1</v>
      </c>
      <c r="I7" s="33">
        <v>15.8</v>
      </c>
      <c r="J7" s="33">
        <v>99.9</v>
      </c>
    </row>
    <row r="8" spans="1:10" x14ac:dyDescent="0.25">
      <c r="A8" s="30">
        <v>4</v>
      </c>
      <c r="B8" s="28" t="s">
        <v>31</v>
      </c>
      <c r="C8" s="28" t="s">
        <v>32</v>
      </c>
      <c r="D8" s="30" t="s">
        <v>304</v>
      </c>
      <c r="E8" s="30" t="s">
        <v>33</v>
      </c>
      <c r="F8" s="33">
        <v>20.3</v>
      </c>
      <c r="G8" s="29">
        <v>70</v>
      </c>
      <c r="H8" s="33">
        <v>3.4</v>
      </c>
      <c r="I8" s="33">
        <v>17</v>
      </c>
      <c r="J8" s="33">
        <v>99.5</v>
      </c>
    </row>
    <row r="9" spans="1:10" x14ac:dyDescent="0.25">
      <c r="A9" s="30">
        <v>5</v>
      </c>
      <c r="B9" s="28" t="s">
        <v>36</v>
      </c>
      <c r="C9" s="28" t="s">
        <v>37</v>
      </c>
      <c r="D9" s="30" t="s">
        <v>305</v>
      </c>
      <c r="E9" s="30" t="s">
        <v>20</v>
      </c>
      <c r="F9" s="33">
        <v>19.3</v>
      </c>
      <c r="G9" s="29">
        <v>70</v>
      </c>
      <c r="H9" s="33">
        <v>3.2</v>
      </c>
      <c r="I9" s="33">
        <v>16.3</v>
      </c>
      <c r="J9" s="33">
        <v>100</v>
      </c>
    </row>
    <row r="10" spans="1:10" x14ac:dyDescent="0.25">
      <c r="A10" s="30">
        <v>6</v>
      </c>
      <c r="B10" s="28" t="s">
        <v>39</v>
      </c>
      <c r="C10" s="28" t="s">
        <v>40</v>
      </c>
      <c r="D10" s="30" t="s">
        <v>306</v>
      </c>
      <c r="E10" s="30" t="s">
        <v>33</v>
      </c>
      <c r="F10" s="33">
        <v>19</v>
      </c>
      <c r="G10" s="29">
        <v>80</v>
      </c>
      <c r="H10" s="33">
        <v>3.4</v>
      </c>
      <c r="I10" s="33">
        <v>17.8</v>
      </c>
      <c r="J10" s="33">
        <v>99.9</v>
      </c>
    </row>
    <row r="11" spans="1:10" x14ac:dyDescent="0.25">
      <c r="A11" s="30">
        <v>7</v>
      </c>
      <c r="B11" s="28" t="s">
        <v>42</v>
      </c>
      <c r="C11" s="28" t="s">
        <v>43</v>
      </c>
      <c r="D11" s="30" t="s">
        <v>307</v>
      </c>
      <c r="E11" s="30" t="s">
        <v>20</v>
      </c>
      <c r="F11" s="33">
        <v>17.5</v>
      </c>
      <c r="G11" s="29" t="s">
        <v>417</v>
      </c>
      <c r="H11" s="33">
        <v>3</v>
      </c>
      <c r="I11" s="33">
        <v>17.399999999999999</v>
      </c>
      <c r="J11" s="33">
        <v>100</v>
      </c>
    </row>
    <row r="12" spans="1:10" x14ac:dyDescent="0.25">
      <c r="A12" s="30">
        <v>8</v>
      </c>
      <c r="B12" s="28" t="s">
        <v>45</v>
      </c>
      <c r="C12" s="28" t="s">
        <v>46</v>
      </c>
      <c r="D12" s="30" t="s">
        <v>308</v>
      </c>
      <c r="E12" s="30" t="s">
        <v>20</v>
      </c>
      <c r="F12" s="33">
        <v>19.2</v>
      </c>
      <c r="G12" s="29">
        <v>70</v>
      </c>
      <c r="H12" s="33">
        <v>3.6</v>
      </c>
      <c r="I12" s="33">
        <v>18.899999999999999</v>
      </c>
      <c r="J12" s="33">
        <v>99.5</v>
      </c>
    </row>
    <row r="13" spans="1:10" x14ac:dyDescent="0.25">
      <c r="A13" s="30">
        <v>9</v>
      </c>
      <c r="B13" s="28" t="s">
        <v>48</v>
      </c>
      <c r="C13" s="28" t="s">
        <v>49</v>
      </c>
      <c r="D13" s="30" t="s">
        <v>309</v>
      </c>
      <c r="E13" s="30" t="s">
        <v>20</v>
      </c>
      <c r="F13" s="33">
        <v>16.8</v>
      </c>
      <c r="G13" s="29" t="s">
        <v>417</v>
      </c>
      <c r="H13" s="33">
        <v>2.7</v>
      </c>
      <c r="I13" s="33">
        <v>16.2</v>
      </c>
      <c r="J13" s="33">
        <v>100</v>
      </c>
    </row>
    <row r="14" spans="1:10" x14ac:dyDescent="0.25">
      <c r="A14" s="30">
        <v>10</v>
      </c>
      <c r="B14" s="28" t="s">
        <v>52</v>
      </c>
      <c r="C14" s="28" t="s">
        <v>53</v>
      </c>
      <c r="D14" s="30" t="s">
        <v>310</v>
      </c>
      <c r="E14" s="30" t="s">
        <v>20</v>
      </c>
      <c r="F14" s="33">
        <v>18.399999999999999</v>
      </c>
      <c r="G14" s="29">
        <v>80</v>
      </c>
      <c r="H14" s="33">
        <v>3.6</v>
      </c>
      <c r="I14" s="33">
        <v>19.8</v>
      </c>
      <c r="J14" s="33">
        <v>99.8</v>
      </c>
    </row>
    <row r="15" spans="1:10" x14ac:dyDescent="0.25">
      <c r="A15" s="30">
        <v>11</v>
      </c>
      <c r="B15" s="28" t="s">
        <v>56</v>
      </c>
      <c r="C15" s="28" t="s">
        <v>57</v>
      </c>
      <c r="D15" s="30" t="s">
        <v>311</v>
      </c>
      <c r="E15" s="30" t="s">
        <v>20</v>
      </c>
      <c r="F15" s="33">
        <v>18.8</v>
      </c>
      <c r="G15" s="29">
        <v>80</v>
      </c>
      <c r="H15" s="33">
        <v>3.3</v>
      </c>
      <c r="I15" s="33">
        <v>17.5</v>
      </c>
      <c r="J15" s="33">
        <v>99.7</v>
      </c>
    </row>
    <row r="16" spans="1:10" x14ac:dyDescent="0.25">
      <c r="A16" s="30">
        <v>12</v>
      </c>
      <c r="B16" s="28" t="s">
        <v>60</v>
      </c>
      <c r="C16" s="28" t="s">
        <v>61</v>
      </c>
      <c r="D16" s="30" t="s">
        <v>312</v>
      </c>
      <c r="E16" s="30" t="s">
        <v>20</v>
      </c>
      <c r="F16" s="33">
        <v>16.5</v>
      </c>
      <c r="G16" s="29" t="s">
        <v>417</v>
      </c>
      <c r="H16" s="33">
        <v>2.6</v>
      </c>
      <c r="I16" s="33">
        <v>15.8</v>
      </c>
      <c r="J16" s="33">
        <v>100</v>
      </c>
    </row>
    <row r="17" spans="1:10" x14ac:dyDescent="0.25">
      <c r="A17" s="30"/>
      <c r="B17" s="28"/>
      <c r="C17" s="28"/>
      <c r="D17" s="28"/>
      <c r="E17" s="30"/>
      <c r="F17" s="33"/>
      <c r="G17" s="29"/>
      <c r="H17" s="33"/>
      <c r="I17" s="33"/>
      <c r="J17" s="33"/>
    </row>
    <row r="18" spans="1:10" x14ac:dyDescent="0.25">
      <c r="A18" s="9" t="s">
        <v>63</v>
      </c>
      <c r="B18" s="28"/>
      <c r="C18" s="28" t="s">
        <v>64</v>
      </c>
      <c r="D18" s="28"/>
      <c r="E18" s="30"/>
      <c r="F18" s="33"/>
      <c r="G18" s="29"/>
      <c r="H18" s="33"/>
      <c r="I18" s="33"/>
      <c r="J18" s="33"/>
    </row>
    <row r="19" spans="1:10" x14ac:dyDescent="0.25">
      <c r="A19" s="30">
        <v>13</v>
      </c>
      <c r="B19" s="28" t="s">
        <v>65</v>
      </c>
      <c r="C19" s="28" t="s">
        <v>65</v>
      </c>
      <c r="D19" s="30" t="s">
        <v>313</v>
      </c>
      <c r="E19" s="30" t="s">
        <v>33</v>
      </c>
      <c r="F19" s="33">
        <v>19.3</v>
      </c>
      <c r="G19" s="29">
        <v>70</v>
      </c>
      <c r="H19" s="33">
        <v>3.9</v>
      </c>
      <c r="I19" s="33">
        <v>20.100000000000001</v>
      </c>
      <c r="J19" s="33">
        <v>99.1</v>
      </c>
    </row>
    <row r="20" spans="1:10" x14ac:dyDescent="0.25">
      <c r="A20" s="30">
        <v>14</v>
      </c>
      <c r="B20" s="28" t="s">
        <v>69</v>
      </c>
      <c r="C20" s="28" t="s">
        <v>69</v>
      </c>
      <c r="D20" s="30" t="s">
        <v>314</v>
      </c>
      <c r="E20" s="30" t="s">
        <v>33</v>
      </c>
      <c r="F20" s="33">
        <v>18.899999999999999</v>
      </c>
      <c r="G20" s="29">
        <v>70</v>
      </c>
      <c r="H20" s="33">
        <v>3.1</v>
      </c>
      <c r="I20" s="33">
        <v>16.3</v>
      </c>
      <c r="J20" s="33">
        <v>99.7</v>
      </c>
    </row>
    <row r="21" spans="1:10" x14ac:dyDescent="0.25">
      <c r="A21" s="30">
        <v>15</v>
      </c>
      <c r="B21" s="28" t="s">
        <v>73</v>
      </c>
      <c r="C21" s="28" t="s">
        <v>73</v>
      </c>
      <c r="D21" s="30" t="s">
        <v>315</v>
      </c>
      <c r="E21" s="30" t="s">
        <v>33</v>
      </c>
      <c r="F21" s="33">
        <v>19.899999999999999</v>
      </c>
      <c r="G21" s="29">
        <v>70</v>
      </c>
      <c r="H21" s="33">
        <v>3.3</v>
      </c>
      <c r="I21" s="33">
        <v>16.399999999999999</v>
      </c>
      <c r="J21" s="33">
        <v>99.5</v>
      </c>
    </row>
    <row r="22" spans="1:10" x14ac:dyDescent="0.25">
      <c r="A22" s="30"/>
      <c r="B22" s="28"/>
      <c r="C22" s="28"/>
      <c r="D22" s="29"/>
      <c r="E22" s="30"/>
      <c r="F22" s="33"/>
      <c r="G22" s="29"/>
      <c r="H22" s="33"/>
      <c r="I22" s="33"/>
      <c r="J22" s="33"/>
    </row>
    <row r="23" spans="1:10" x14ac:dyDescent="0.25">
      <c r="A23" s="9" t="s">
        <v>75</v>
      </c>
      <c r="B23" s="28"/>
      <c r="C23" s="28" t="s">
        <v>76</v>
      </c>
      <c r="D23" s="28"/>
      <c r="E23" s="30"/>
      <c r="F23" s="33"/>
      <c r="G23" s="29"/>
      <c r="H23" s="33"/>
      <c r="I23" s="33"/>
      <c r="J23" s="33"/>
    </row>
    <row r="24" spans="1:10" x14ac:dyDescent="0.25">
      <c r="A24" s="30">
        <v>16</v>
      </c>
      <c r="B24" s="28" t="s">
        <v>77</v>
      </c>
      <c r="C24" s="28" t="s">
        <v>78</v>
      </c>
      <c r="D24" s="30" t="s">
        <v>316</v>
      </c>
      <c r="E24" s="30" t="s">
        <v>33</v>
      </c>
      <c r="F24" s="33">
        <v>19.3</v>
      </c>
      <c r="G24" s="29">
        <v>70</v>
      </c>
      <c r="H24" s="33">
        <v>3.2</v>
      </c>
      <c r="I24" s="33">
        <v>16.7</v>
      </c>
      <c r="J24" s="33">
        <v>99.8</v>
      </c>
    </row>
    <row r="25" spans="1:10" x14ac:dyDescent="0.25">
      <c r="A25" s="30">
        <v>17</v>
      </c>
      <c r="B25" s="28" t="s">
        <v>81</v>
      </c>
      <c r="C25" s="28" t="s">
        <v>82</v>
      </c>
      <c r="D25" s="30" t="s">
        <v>317</v>
      </c>
      <c r="E25" s="30" t="s">
        <v>33</v>
      </c>
      <c r="F25" s="33">
        <v>19.399999999999999</v>
      </c>
      <c r="G25" s="29">
        <v>70</v>
      </c>
      <c r="H25" s="33">
        <v>3.8</v>
      </c>
      <c r="I25" s="33">
        <v>19.600000000000001</v>
      </c>
      <c r="J25" s="33">
        <v>99.5</v>
      </c>
    </row>
    <row r="26" spans="1:10" x14ac:dyDescent="0.25">
      <c r="A26" s="30">
        <v>18</v>
      </c>
      <c r="B26" s="28" t="s">
        <v>84</v>
      </c>
      <c r="C26" s="28" t="s">
        <v>85</v>
      </c>
      <c r="D26" s="30" t="s">
        <v>318</v>
      </c>
      <c r="E26" s="30" t="s">
        <v>33</v>
      </c>
      <c r="F26" s="33">
        <v>19.399999999999999</v>
      </c>
      <c r="G26" s="29">
        <v>70</v>
      </c>
      <c r="H26" s="33">
        <v>3.1</v>
      </c>
      <c r="I26" s="33">
        <v>15.9</v>
      </c>
      <c r="J26" s="33">
        <v>99.3</v>
      </c>
    </row>
    <row r="27" spans="1:10" x14ac:dyDescent="0.25">
      <c r="A27" s="30"/>
      <c r="B27" s="28"/>
      <c r="C27" s="28"/>
      <c r="D27" s="28"/>
      <c r="E27" s="30"/>
      <c r="F27" s="33"/>
      <c r="G27" s="29"/>
      <c r="H27" s="33"/>
      <c r="I27" s="33"/>
      <c r="J27" s="33"/>
    </row>
    <row r="28" spans="1:10" x14ac:dyDescent="0.25">
      <c r="A28" s="9" t="s">
        <v>87</v>
      </c>
      <c r="B28" s="28"/>
      <c r="C28" s="28" t="s">
        <v>300</v>
      </c>
      <c r="D28" s="28"/>
      <c r="E28" s="30"/>
      <c r="F28" s="33"/>
      <c r="G28" s="29"/>
      <c r="H28" s="33"/>
      <c r="I28" s="33"/>
      <c r="J28" s="33"/>
    </row>
    <row r="29" spans="1:10" x14ac:dyDescent="0.25">
      <c r="A29" s="30">
        <v>19</v>
      </c>
      <c r="B29" s="28" t="s">
        <v>88</v>
      </c>
      <c r="C29" s="28" t="s">
        <v>89</v>
      </c>
      <c r="D29" s="30" t="s">
        <v>319</v>
      </c>
      <c r="E29" s="30" t="s">
        <v>90</v>
      </c>
      <c r="F29" s="33">
        <v>18.8</v>
      </c>
      <c r="G29" s="29">
        <v>80</v>
      </c>
      <c r="H29" s="33">
        <v>3.9</v>
      </c>
      <c r="I29" s="33">
        <v>20.7</v>
      </c>
      <c r="J29" s="33">
        <v>99.3</v>
      </c>
    </row>
    <row r="30" spans="1:10" x14ac:dyDescent="0.25">
      <c r="A30" s="30">
        <v>20</v>
      </c>
      <c r="B30" s="28" t="s">
        <v>94</v>
      </c>
      <c r="C30" s="28" t="s">
        <v>95</v>
      </c>
      <c r="D30" s="30" t="s">
        <v>320</v>
      </c>
      <c r="E30" s="30" t="s">
        <v>90</v>
      </c>
      <c r="F30" s="33">
        <v>17.600000000000001</v>
      </c>
      <c r="G30" s="29" t="s">
        <v>417</v>
      </c>
      <c r="H30" s="33">
        <v>3.6</v>
      </c>
      <c r="I30" s="33">
        <v>20.2</v>
      </c>
      <c r="J30" s="33">
        <v>100</v>
      </c>
    </row>
    <row r="31" spans="1:10" x14ac:dyDescent="0.25">
      <c r="A31" s="30"/>
      <c r="B31" s="28"/>
      <c r="C31" s="28"/>
      <c r="D31" s="28"/>
      <c r="E31" s="30"/>
      <c r="F31" s="33"/>
      <c r="G31" s="29"/>
      <c r="H31" s="33"/>
      <c r="I31" s="33"/>
      <c r="J31" s="33"/>
    </row>
    <row r="32" spans="1:10" x14ac:dyDescent="0.25">
      <c r="A32" s="9" t="s">
        <v>97</v>
      </c>
      <c r="B32" s="28"/>
      <c r="C32" s="28" t="s">
        <v>98</v>
      </c>
      <c r="D32" s="28"/>
      <c r="E32" s="30"/>
      <c r="F32" s="33"/>
      <c r="G32" s="29"/>
      <c r="H32" s="33"/>
      <c r="I32" s="33"/>
      <c r="J32" s="33"/>
    </row>
    <row r="33" spans="1:10" x14ac:dyDescent="0.25">
      <c r="A33" s="30">
        <v>21</v>
      </c>
      <c r="B33" s="28" t="s">
        <v>99</v>
      </c>
      <c r="C33" s="28" t="s">
        <v>100</v>
      </c>
      <c r="D33" s="30" t="s">
        <v>321</v>
      </c>
      <c r="E33" s="30" t="s">
        <v>33</v>
      </c>
      <c r="F33" s="33">
        <v>22.2</v>
      </c>
      <c r="G33" s="29">
        <v>62</v>
      </c>
      <c r="H33" s="33">
        <v>3.9</v>
      </c>
      <c r="I33" s="33">
        <v>17.7</v>
      </c>
      <c r="J33" s="33">
        <v>97.6</v>
      </c>
    </row>
    <row r="34" spans="1:10" x14ac:dyDescent="0.25">
      <c r="A34" s="30">
        <v>22</v>
      </c>
      <c r="B34" s="28" t="s">
        <v>103</v>
      </c>
      <c r="C34" s="28" t="s">
        <v>104</v>
      </c>
      <c r="D34" s="30" t="s">
        <v>322</v>
      </c>
      <c r="E34" s="30" t="s">
        <v>33</v>
      </c>
      <c r="F34" s="33">
        <v>18.899999999999999</v>
      </c>
      <c r="G34" s="29">
        <v>80</v>
      </c>
      <c r="H34" s="33">
        <v>3.6</v>
      </c>
      <c r="I34" s="33">
        <v>19</v>
      </c>
      <c r="J34" s="33">
        <v>99.4</v>
      </c>
    </row>
    <row r="35" spans="1:10" x14ac:dyDescent="0.25">
      <c r="A35" s="30">
        <v>23</v>
      </c>
      <c r="B35" s="28" t="s">
        <v>105</v>
      </c>
      <c r="C35" s="28" t="s">
        <v>106</v>
      </c>
      <c r="D35" s="30" t="s">
        <v>323</v>
      </c>
      <c r="E35" s="30" t="s">
        <v>33</v>
      </c>
      <c r="F35" s="33">
        <v>17.100000000000001</v>
      </c>
      <c r="G35" s="29" t="s">
        <v>417</v>
      </c>
      <c r="H35" s="33">
        <v>3.2</v>
      </c>
      <c r="I35" s="33">
        <v>18.5</v>
      </c>
      <c r="J35" s="33">
        <v>100</v>
      </c>
    </row>
    <row r="36" spans="1:10" x14ac:dyDescent="0.25">
      <c r="A36" s="30">
        <v>24</v>
      </c>
      <c r="B36" s="28" t="s">
        <v>108</v>
      </c>
      <c r="C36" s="28" t="s">
        <v>109</v>
      </c>
      <c r="D36" s="30" t="s">
        <v>324</v>
      </c>
      <c r="E36" s="30" t="s">
        <v>33</v>
      </c>
      <c r="F36" s="33">
        <v>19.8</v>
      </c>
      <c r="G36" s="29">
        <v>70</v>
      </c>
      <c r="H36" s="33">
        <v>3.4</v>
      </c>
      <c r="I36" s="33">
        <v>17.100000000000001</v>
      </c>
      <c r="J36" s="33">
        <v>99.2</v>
      </c>
    </row>
    <row r="37" spans="1:10" x14ac:dyDescent="0.25">
      <c r="A37" s="30"/>
      <c r="B37" s="28"/>
      <c r="C37" s="28"/>
      <c r="D37" s="28"/>
      <c r="E37" s="30"/>
      <c r="F37" s="33"/>
      <c r="G37" s="29"/>
      <c r="H37" s="33"/>
      <c r="I37" s="33"/>
      <c r="J37" s="33"/>
    </row>
    <row r="38" spans="1:10" x14ac:dyDescent="0.25">
      <c r="A38" s="9" t="s">
        <v>110</v>
      </c>
      <c r="B38" s="28"/>
      <c r="C38" s="28" t="s">
        <v>111</v>
      </c>
      <c r="D38" s="28"/>
      <c r="E38" s="30"/>
      <c r="F38" s="33"/>
      <c r="G38" s="29"/>
      <c r="H38" s="33"/>
      <c r="I38" s="33"/>
      <c r="J38" s="33"/>
    </row>
    <row r="39" spans="1:10" x14ac:dyDescent="0.25">
      <c r="A39" s="30">
        <v>25</v>
      </c>
      <c r="B39" s="28"/>
      <c r="C39" s="28" t="s">
        <v>112</v>
      </c>
      <c r="D39" s="30" t="s">
        <v>325</v>
      </c>
      <c r="E39" s="30" t="s">
        <v>33</v>
      </c>
      <c r="F39" s="33">
        <v>18.399999999999999</v>
      </c>
      <c r="G39" s="29">
        <v>70</v>
      </c>
      <c r="H39" s="33">
        <v>3.1</v>
      </c>
      <c r="I39" s="33">
        <v>17</v>
      </c>
      <c r="J39" s="33">
        <v>99.8</v>
      </c>
    </row>
    <row r="40" spans="1:10" x14ac:dyDescent="0.25">
      <c r="A40" s="30">
        <v>26</v>
      </c>
      <c r="B40" s="28"/>
      <c r="C40" s="28" t="s">
        <v>114</v>
      </c>
      <c r="D40" s="30" t="s">
        <v>326</v>
      </c>
      <c r="E40" s="30" t="s">
        <v>33</v>
      </c>
      <c r="F40" s="33">
        <v>18.399999999999999</v>
      </c>
      <c r="G40" s="29">
        <v>70</v>
      </c>
      <c r="H40" s="33">
        <v>3.3</v>
      </c>
      <c r="I40" s="33">
        <v>18</v>
      </c>
      <c r="J40" s="33">
        <v>99.7</v>
      </c>
    </row>
    <row r="41" spans="1:10" x14ac:dyDescent="0.25">
      <c r="A41" s="30">
        <v>27</v>
      </c>
      <c r="B41" s="28"/>
      <c r="C41" s="28" t="s">
        <v>115</v>
      </c>
      <c r="D41" s="30" t="s">
        <v>327</v>
      </c>
      <c r="E41" s="30" t="s">
        <v>33</v>
      </c>
      <c r="F41" s="33">
        <v>18.7</v>
      </c>
      <c r="G41" s="29">
        <v>70</v>
      </c>
      <c r="H41" s="33">
        <v>2.6</v>
      </c>
      <c r="I41" s="33">
        <v>13.7</v>
      </c>
      <c r="J41" s="33">
        <v>99.9</v>
      </c>
    </row>
    <row r="42" spans="1:10" x14ac:dyDescent="0.25">
      <c r="A42" s="30">
        <v>28</v>
      </c>
      <c r="B42" s="28"/>
      <c r="C42" s="28" t="s">
        <v>116</v>
      </c>
      <c r="D42" s="30" t="s">
        <v>328</v>
      </c>
      <c r="E42" s="30" t="s">
        <v>33</v>
      </c>
      <c r="F42" s="33">
        <v>18.2</v>
      </c>
      <c r="G42" s="29">
        <v>70</v>
      </c>
      <c r="H42" s="33">
        <v>3.1</v>
      </c>
      <c r="I42" s="33">
        <v>16.899999999999999</v>
      </c>
      <c r="J42" s="33">
        <v>99.9</v>
      </c>
    </row>
    <row r="43" spans="1:10" x14ac:dyDescent="0.25">
      <c r="A43" s="30">
        <v>29</v>
      </c>
      <c r="B43" s="28"/>
      <c r="C43" s="28" t="s">
        <v>117</v>
      </c>
      <c r="D43" s="30" t="s">
        <v>329</v>
      </c>
      <c r="E43" s="30" t="s">
        <v>33</v>
      </c>
      <c r="F43" s="33">
        <v>19.2</v>
      </c>
      <c r="G43" s="29">
        <v>70</v>
      </c>
      <c r="H43" s="33">
        <v>3.3</v>
      </c>
      <c r="I43" s="33">
        <v>17.2</v>
      </c>
      <c r="J43" s="33">
        <v>99.5</v>
      </c>
    </row>
    <row r="44" spans="1:10" x14ac:dyDescent="0.25">
      <c r="A44" s="30">
        <v>30</v>
      </c>
      <c r="B44" s="28"/>
      <c r="C44" s="28" t="s">
        <v>118</v>
      </c>
      <c r="D44" s="30" t="s">
        <v>330</v>
      </c>
      <c r="E44" s="30" t="s">
        <v>33</v>
      </c>
      <c r="F44" s="33">
        <v>18.8</v>
      </c>
      <c r="G44" s="29">
        <v>70</v>
      </c>
      <c r="H44" s="33">
        <v>2.9</v>
      </c>
      <c r="I44" s="33">
        <v>15.4</v>
      </c>
      <c r="J44" s="33">
        <v>99.8</v>
      </c>
    </row>
    <row r="45" spans="1:10" x14ac:dyDescent="0.25">
      <c r="A45" s="30"/>
      <c r="B45" s="28"/>
      <c r="C45" s="28"/>
      <c r="D45" s="28"/>
      <c r="E45" s="30"/>
      <c r="F45" s="33"/>
      <c r="G45" s="29"/>
      <c r="H45" s="33"/>
      <c r="I45" s="33"/>
      <c r="J45" s="33"/>
    </row>
    <row r="46" spans="1:10" x14ac:dyDescent="0.25">
      <c r="A46" s="9" t="s">
        <v>119</v>
      </c>
      <c r="B46" s="28"/>
      <c r="C46" s="28" t="s">
        <v>120</v>
      </c>
      <c r="D46" s="28"/>
      <c r="E46" s="30"/>
      <c r="F46" s="33"/>
      <c r="G46" s="29"/>
      <c r="H46" s="33"/>
      <c r="I46" s="33"/>
      <c r="J46" s="33"/>
    </row>
    <row r="47" spans="1:10" x14ac:dyDescent="0.25">
      <c r="A47" s="30">
        <v>31</v>
      </c>
      <c r="B47" s="28" t="s">
        <v>121</v>
      </c>
      <c r="C47" s="28" t="s">
        <v>122</v>
      </c>
      <c r="D47" s="30" t="s">
        <v>331</v>
      </c>
      <c r="E47" s="30" t="s">
        <v>20</v>
      </c>
      <c r="F47" s="33">
        <v>20.6</v>
      </c>
      <c r="G47" s="29">
        <v>64</v>
      </c>
      <c r="H47" s="33">
        <v>3.5</v>
      </c>
      <c r="I47" s="33">
        <v>17</v>
      </c>
      <c r="J47" s="33">
        <v>99.5</v>
      </c>
    </row>
    <row r="48" spans="1:10" x14ac:dyDescent="0.25">
      <c r="A48" s="30">
        <v>32</v>
      </c>
      <c r="B48" s="28" t="s">
        <v>124</v>
      </c>
      <c r="C48" s="28" t="s">
        <v>125</v>
      </c>
      <c r="D48" s="30" t="s">
        <v>332</v>
      </c>
      <c r="E48" s="30" t="s">
        <v>20</v>
      </c>
      <c r="F48" s="33">
        <v>19.600000000000001</v>
      </c>
      <c r="G48" s="29">
        <v>70</v>
      </c>
      <c r="H48" s="33">
        <v>3.5</v>
      </c>
      <c r="I48" s="33">
        <v>17.7</v>
      </c>
      <c r="J48" s="33">
        <v>99.5</v>
      </c>
    </row>
    <row r="49" spans="1:10" x14ac:dyDescent="0.25">
      <c r="A49" s="30"/>
      <c r="B49" s="28"/>
      <c r="C49" s="28"/>
      <c r="D49" s="28"/>
      <c r="E49" s="30"/>
      <c r="F49" s="33"/>
      <c r="G49" s="29"/>
      <c r="H49" s="33"/>
      <c r="I49" s="33"/>
      <c r="J49" s="33"/>
    </row>
    <row r="50" spans="1:10" x14ac:dyDescent="0.25">
      <c r="A50" s="9" t="s">
        <v>126</v>
      </c>
      <c r="B50" s="28" t="s">
        <v>127</v>
      </c>
      <c r="C50" s="28" t="s">
        <v>128</v>
      </c>
      <c r="D50" s="28"/>
      <c r="E50" s="30"/>
      <c r="F50" s="33"/>
      <c r="G50" s="29"/>
      <c r="H50" s="33"/>
      <c r="I50" s="33"/>
      <c r="J50" s="33"/>
    </row>
    <row r="51" spans="1:10" x14ac:dyDescent="0.25">
      <c r="A51" s="30">
        <v>33</v>
      </c>
      <c r="B51" s="28" t="s">
        <v>129</v>
      </c>
      <c r="C51" s="28" t="s">
        <v>130</v>
      </c>
      <c r="D51" s="30" t="s">
        <v>333</v>
      </c>
      <c r="E51" s="30" t="s">
        <v>33</v>
      </c>
      <c r="F51" s="33">
        <v>20</v>
      </c>
      <c r="G51" s="29">
        <v>70</v>
      </c>
      <c r="H51" s="33">
        <v>3.4</v>
      </c>
      <c r="I51" s="33">
        <v>17</v>
      </c>
      <c r="J51" s="33">
        <v>99.3</v>
      </c>
    </row>
    <row r="52" spans="1:10" x14ac:dyDescent="0.25">
      <c r="A52" s="30">
        <v>34</v>
      </c>
      <c r="B52" s="28" t="s">
        <v>133</v>
      </c>
      <c r="C52" s="28" t="s">
        <v>134</v>
      </c>
      <c r="D52" s="30" t="s">
        <v>334</v>
      </c>
      <c r="E52" s="30" t="s">
        <v>33</v>
      </c>
      <c r="F52" s="33">
        <v>19.399999999999999</v>
      </c>
      <c r="G52" s="29">
        <v>70</v>
      </c>
      <c r="H52" s="33">
        <v>3.2</v>
      </c>
      <c r="I52" s="33">
        <v>16.7</v>
      </c>
      <c r="J52" s="33">
        <v>99.5</v>
      </c>
    </row>
    <row r="53" spans="1:10" x14ac:dyDescent="0.25">
      <c r="A53" s="30">
        <v>36</v>
      </c>
      <c r="B53" s="28" t="s">
        <v>136</v>
      </c>
      <c r="C53" s="28" t="s">
        <v>137</v>
      </c>
      <c r="D53" s="30" t="s">
        <v>335</v>
      </c>
      <c r="E53" s="30" t="s">
        <v>33</v>
      </c>
      <c r="F53" s="33">
        <v>21.3</v>
      </c>
      <c r="G53" s="29">
        <v>64</v>
      </c>
      <c r="H53" s="33">
        <v>3.9</v>
      </c>
      <c r="I53" s="33">
        <v>18.100000000000001</v>
      </c>
      <c r="J53" s="33">
        <v>98.1</v>
      </c>
    </row>
    <row r="54" spans="1:10" x14ac:dyDescent="0.25">
      <c r="A54" s="30"/>
      <c r="B54" s="28"/>
      <c r="C54" s="28"/>
      <c r="D54" s="28"/>
      <c r="E54" s="30"/>
      <c r="F54" s="33"/>
      <c r="G54" s="29"/>
      <c r="H54" s="33"/>
      <c r="I54" s="33"/>
      <c r="J54" s="33"/>
    </row>
    <row r="55" spans="1:10" x14ac:dyDescent="0.25">
      <c r="A55" s="9" t="s">
        <v>138</v>
      </c>
      <c r="B55" s="28"/>
      <c r="C55" s="28" t="s">
        <v>139</v>
      </c>
      <c r="D55" s="28"/>
      <c r="E55" s="30"/>
      <c r="F55" s="33"/>
      <c r="G55" s="29"/>
      <c r="H55" s="33"/>
      <c r="I55" s="33"/>
      <c r="J55" s="33"/>
    </row>
    <row r="56" spans="1:10" x14ac:dyDescent="0.25">
      <c r="A56" s="30">
        <v>37</v>
      </c>
      <c r="B56" s="28"/>
      <c r="C56" s="28" t="s">
        <v>140</v>
      </c>
      <c r="D56" s="28"/>
      <c r="E56" s="30" t="s">
        <v>20</v>
      </c>
      <c r="F56" s="33">
        <v>22.9</v>
      </c>
      <c r="G56" s="29">
        <v>62</v>
      </c>
      <c r="H56" s="33">
        <v>4.4000000000000004</v>
      </c>
      <c r="I56" s="33">
        <v>19</v>
      </c>
      <c r="J56" s="33">
        <v>95.2</v>
      </c>
    </row>
    <row r="57" spans="1:10" x14ac:dyDescent="0.25">
      <c r="A57" s="30"/>
      <c r="B57" s="28"/>
      <c r="C57" s="28"/>
      <c r="D57" s="28"/>
      <c r="E57" s="30"/>
      <c r="F57" s="33"/>
      <c r="G57" s="29"/>
      <c r="H57" s="33"/>
      <c r="I57" s="33"/>
      <c r="J57" s="33"/>
    </row>
    <row r="58" spans="1:10" x14ac:dyDescent="0.25">
      <c r="A58" s="9" t="s">
        <v>143</v>
      </c>
      <c r="B58" s="28"/>
      <c r="C58" s="28" t="s">
        <v>144</v>
      </c>
      <c r="D58" s="28"/>
      <c r="E58" s="30"/>
      <c r="F58" s="33"/>
      <c r="G58" s="29"/>
      <c r="H58" s="33"/>
      <c r="I58" s="33"/>
      <c r="J58" s="33"/>
    </row>
    <row r="59" spans="1:10" x14ac:dyDescent="0.25">
      <c r="A59" s="30">
        <v>38</v>
      </c>
      <c r="B59" s="28" t="s">
        <v>145</v>
      </c>
      <c r="C59" s="28" t="s">
        <v>146</v>
      </c>
      <c r="D59" s="30" t="s">
        <v>336</v>
      </c>
      <c r="E59" s="30" t="s">
        <v>20</v>
      </c>
      <c r="F59" s="33">
        <v>20.100000000000001</v>
      </c>
      <c r="G59" s="29">
        <v>70</v>
      </c>
      <c r="H59" s="33">
        <v>3.5</v>
      </c>
      <c r="I59" s="33">
        <v>17.2</v>
      </c>
      <c r="J59" s="33">
        <v>99.2</v>
      </c>
    </row>
    <row r="60" spans="1:10" x14ac:dyDescent="0.25">
      <c r="A60" s="30">
        <v>39</v>
      </c>
      <c r="B60" s="28" t="s">
        <v>148</v>
      </c>
      <c r="C60" s="28" t="s">
        <v>149</v>
      </c>
      <c r="D60" s="30" t="s">
        <v>337</v>
      </c>
      <c r="E60" s="30" t="s">
        <v>20</v>
      </c>
      <c r="F60" s="33">
        <v>20.100000000000001</v>
      </c>
      <c r="G60" s="29">
        <v>70</v>
      </c>
      <c r="H60" s="33">
        <v>3.2</v>
      </c>
      <c r="I60" s="33">
        <v>16</v>
      </c>
      <c r="J60" s="33">
        <v>99.4</v>
      </c>
    </row>
    <row r="61" spans="1:10" x14ac:dyDescent="0.25">
      <c r="A61" s="30"/>
      <c r="B61" s="28"/>
      <c r="C61" s="28"/>
      <c r="D61" s="28"/>
      <c r="E61" s="30"/>
      <c r="F61" s="33"/>
      <c r="G61" s="29"/>
      <c r="H61" s="33"/>
      <c r="I61" s="33"/>
      <c r="J61" s="33"/>
    </row>
    <row r="62" spans="1:10" x14ac:dyDescent="0.25">
      <c r="A62" s="9" t="s">
        <v>151</v>
      </c>
      <c r="B62" s="28"/>
      <c r="C62" s="28" t="s">
        <v>152</v>
      </c>
      <c r="D62" s="28"/>
      <c r="E62" s="30"/>
      <c r="F62" s="33"/>
      <c r="G62" s="29"/>
      <c r="H62" s="33"/>
      <c r="I62" s="33"/>
      <c r="J62" s="33"/>
    </row>
    <row r="63" spans="1:10" x14ac:dyDescent="0.25">
      <c r="A63" s="30">
        <v>40</v>
      </c>
      <c r="B63" s="28" t="s">
        <v>153</v>
      </c>
      <c r="C63" s="28" t="s">
        <v>154</v>
      </c>
      <c r="D63" s="30" t="s">
        <v>338</v>
      </c>
      <c r="E63" s="30" t="s">
        <v>155</v>
      </c>
      <c r="F63" s="33">
        <v>14.9</v>
      </c>
      <c r="G63" s="29" t="s">
        <v>417</v>
      </c>
      <c r="H63" s="33">
        <v>2.5</v>
      </c>
      <c r="I63" s="33">
        <v>17</v>
      </c>
      <c r="J63" s="33">
        <v>100</v>
      </c>
    </row>
    <row r="64" spans="1:10" x14ac:dyDescent="0.25">
      <c r="A64" s="30">
        <v>41</v>
      </c>
      <c r="B64" s="28" t="s">
        <v>156</v>
      </c>
      <c r="C64" s="28" t="s">
        <v>157</v>
      </c>
      <c r="D64" s="30" t="s">
        <v>339</v>
      </c>
      <c r="E64" s="30" t="s">
        <v>155</v>
      </c>
      <c r="F64" s="33">
        <v>16.2</v>
      </c>
      <c r="G64" s="29" t="s">
        <v>417</v>
      </c>
      <c r="H64" s="33">
        <v>3.3</v>
      </c>
      <c r="I64" s="33">
        <v>20.5</v>
      </c>
      <c r="J64" s="33">
        <v>100</v>
      </c>
    </row>
    <row r="65" spans="1:10" x14ac:dyDescent="0.25">
      <c r="A65" s="30"/>
      <c r="B65" s="28"/>
      <c r="C65" s="28"/>
      <c r="D65" s="28"/>
      <c r="E65" s="30"/>
      <c r="F65" s="33"/>
      <c r="G65" s="29"/>
      <c r="H65" s="33"/>
      <c r="I65" s="33"/>
      <c r="J65" s="33"/>
    </row>
    <row r="66" spans="1:10" x14ac:dyDescent="0.25">
      <c r="A66" s="9" t="s">
        <v>158</v>
      </c>
      <c r="B66" s="28"/>
      <c r="C66" s="28"/>
      <c r="D66" s="28"/>
      <c r="E66" s="30"/>
      <c r="F66" s="33"/>
      <c r="G66" s="29"/>
      <c r="H66" s="33"/>
      <c r="I66" s="33"/>
      <c r="J66" s="33"/>
    </row>
    <row r="67" spans="1:10" x14ac:dyDescent="0.25">
      <c r="A67" s="30">
        <v>42</v>
      </c>
      <c r="B67" s="28" t="s">
        <v>159</v>
      </c>
      <c r="C67" s="28" t="s">
        <v>160</v>
      </c>
      <c r="D67" s="30" t="s">
        <v>340</v>
      </c>
      <c r="E67" s="30" t="s">
        <v>155</v>
      </c>
      <c r="F67" s="33">
        <v>21.5</v>
      </c>
      <c r="G67" s="29">
        <v>64</v>
      </c>
      <c r="H67" s="33">
        <v>4</v>
      </c>
      <c r="I67" s="33">
        <v>18.899999999999999</v>
      </c>
      <c r="J67" s="33">
        <v>97.4</v>
      </c>
    </row>
    <row r="68" spans="1:10" x14ac:dyDescent="0.25">
      <c r="A68" s="30"/>
      <c r="B68" s="28"/>
      <c r="C68" s="28"/>
      <c r="D68" s="28"/>
      <c r="E68" s="30"/>
      <c r="F68" s="33"/>
      <c r="G68" s="29"/>
      <c r="H68" s="33"/>
      <c r="I68" s="33"/>
      <c r="J68" s="33"/>
    </row>
    <row r="69" spans="1:10" x14ac:dyDescent="0.25">
      <c r="A69" s="9" t="s">
        <v>162</v>
      </c>
      <c r="B69" s="28"/>
      <c r="C69" s="28" t="s">
        <v>163</v>
      </c>
      <c r="D69" s="28"/>
      <c r="E69" s="30"/>
      <c r="F69" s="33"/>
      <c r="G69" s="29"/>
      <c r="H69" s="33"/>
      <c r="I69" s="33"/>
      <c r="J69" s="33"/>
    </row>
    <row r="70" spans="1:10" x14ac:dyDescent="0.25">
      <c r="A70" s="30">
        <v>43</v>
      </c>
      <c r="B70" s="28" t="s">
        <v>164</v>
      </c>
      <c r="C70" s="28" t="s">
        <v>165</v>
      </c>
      <c r="D70" s="30" t="s">
        <v>341</v>
      </c>
      <c r="E70" s="30" t="s">
        <v>155</v>
      </c>
      <c r="F70" s="33">
        <v>18.2</v>
      </c>
      <c r="G70" s="29">
        <v>70</v>
      </c>
      <c r="H70" s="33">
        <v>3.7</v>
      </c>
      <c r="I70" s="33">
        <v>20.399999999999999</v>
      </c>
      <c r="J70" s="33">
        <v>99.5</v>
      </c>
    </row>
    <row r="71" spans="1:10" x14ac:dyDescent="0.25">
      <c r="A71" s="30"/>
      <c r="B71" s="28"/>
      <c r="C71" s="31"/>
      <c r="D71" s="28"/>
      <c r="E71" s="30"/>
      <c r="F71" s="33"/>
      <c r="G71" s="29"/>
      <c r="H71" s="33"/>
      <c r="I71" s="33"/>
      <c r="J71" s="33"/>
    </row>
    <row r="72" spans="1:10" x14ac:dyDescent="0.25">
      <c r="A72" s="9" t="s">
        <v>166</v>
      </c>
      <c r="B72" s="28"/>
      <c r="C72" s="28" t="s">
        <v>167</v>
      </c>
      <c r="D72" s="28"/>
      <c r="E72" s="30"/>
      <c r="F72" s="33"/>
      <c r="G72" s="29"/>
      <c r="H72" s="33"/>
      <c r="I72" s="33"/>
      <c r="J72" s="33"/>
    </row>
    <row r="73" spans="1:10" x14ac:dyDescent="0.25">
      <c r="A73" s="30">
        <v>45</v>
      </c>
      <c r="B73" s="28" t="s">
        <v>168</v>
      </c>
      <c r="C73" s="28" t="s">
        <v>169</v>
      </c>
      <c r="D73" s="30" t="s">
        <v>342</v>
      </c>
      <c r="E73" s="30" t="s">
        <v>155</v>
      </c>
      <c r="F73" s="33">
        <v>20.399999999999999</v>
      </c>
      <c r="G73" s="29">
        <v>70</v>
      </c>
      <c r="H73" s="33">
        <v>3.5</v>
      </c>
      <c r="I73" s="33">
        <v>17.2</v>
      </c>
      <c r="J73" s="33">
        <v>99.4</v>
      </c>
    </row>
    <row r="74" spans="1:10" x14ac:dyDescent="0.25">
      <c r="A74" s="30">
        <v>46</v>
      </c>
      <c r="B74" s="28" t="s">
        <v>170</v>
      </c>
      <c r="C74" s="28" t="s">
        <v>171</v>
      </c>
      <c r="D74" s="30" t="s">
        <v>343</v>
      </c>
      <c r="E74" s="30" t="s">
        <v>155</v>
      </c>
      <c r="F74" s="33">
        <v>19.7</v>
      </c>
      <c r="G74" s="29">
        <v>70</v>
      </c>
      <c r="H74" s="33">
        <v>3.4</v>
      </c>
      <c r="I74" s="33">
        <v>17.5</v>
      </c>
      <c r="J74" s="33">
        <v>99.2</v>
      </c>
    </row>
    <row r="75" spans="1:10" x14ac:dyDescent="0.25">
      <c r="A75" s="30">
        <v>47</v>
      </c>
      <c r="B75" s="28" t="s">
        <v>172</v>
      </c>
      <c r="C75" s="28" t="s">
        <v>173</v>
      </c>
      <c r="D75" s="30" t="s">
        <v>344</v>
      </c>
      <c r="E75" s="30" t="s">
        <v>155</v>
      </c>
      <c r="F75" s="33">
        <v>20.9</v>
      </c>
      <c r="G75" s="29">
        <v>64</v>
      </c>
      <c r="H75" s="33">
        <v>4</v>
      </c>
      <c r="I75" s="33">
        <v>19.100000000000001</v>
      </c>
      <c r="J75" s="33">
        <v>98.5</v>
      </c>
    </row>
    <row r="76" spans="1:10" x14ac:dyDescent="0.25">
      <c r="A76" s="30"/>
      <c r="B76" s="28"/>
      <c r="C76" s="28"/>
      <c r="D76" s="28"/>
      <c r="E76" s="30"/>
      <c r="F76" s="33"/>
      <c r="G76" s="29"/>
      <c r="H76" s="33"/>
      <c r="I76" s="33"/>
      <c r="J76" s="33"/>
    </row>
    <row r="77" spans="1:10" x14ac:dyDescent="0.25">
      <c r="A77" s="9" t="s">
        <v>174</v>
      </c>
      <c r="B77" s="28"/>
      <c r="C77" s="28" t="s">
        <v>175</v>
      </c>
      <c r="D77" s="28"/>
      <c r="E77" s="30"/>
      <c r="F77" s="33"/>
      <c r="G77" s="29"/>
      <c r="H77" s="33"/>
      <c r="I77" s="33"/>
      <c r="J77" s="33"/>
    </row>
    <row r="78" spans="1:10" x14ac:dyDescent="0.25">
      <c r="A78" s="30">
        <v>48</v>
      </c>
      <c r="B78" s="28" t="s">
        <v>176</v>
      </c>
      <c r="C78" s="28" t="s">
        <v>176</v>
      </c>
      <c r="D78" s="30" t="s">
        <v>345</v>
      </c>
      <c r="E78" s="30" t="s">
        <v>20</v>
      </c>
      <c r="F78" s="33">
        <v>17.899999999999999</v>
      </c>
      <c r="G78" s="29">
        <v>80</v>
      </c>
      <c r="H78" s="33">
        <v>2.4</v>
      </c>
      <c r="I78" s="33">
        <v>13.4</v>
      </c>
      <c r="J78" s="33">
        <v>100</v>
      </c>
    </row>
    <row r="79" spans="1:10" x14ac:dyDescent="0.25">
      <c r="A79" s="30">
        <v>49</v>
      </c>
      <c r="B79" s="28" t="s">
        <v>177</v>
      </c>
      <c r="C79" s="28" t="s">
        <v>177</v>
      </c>
      <c r="D79" s="30" t="s">
        <v>346</v>
      </c>
      <c r="E79" s="30" t="s">
        <v>20</v>
      </c>
      <c r="F79" s="33">
        <v>20.2</v>
      </c>
      <c r="G79" s="29">
        <v>70</v>
      </c>
      <c r="H79" s="33">
        <v>3</v>
      </c>
      <c r="I79" s="33">
        <v>14.7</v>
      </c>
      <c r="J79" s="33">
        <v>99.6</v>
      </c>
    </row>
    <row r="80" spans="1:10" x14ac:dyDescent="0.25">
      <c r="A80" s="30">
        <v>50</v>
      </c>
      <c r="B80" s="28" t="s">
        <v>178</v>
      </c>
      <c r="C80" s="28" t="s">
        <v>179</v>
      </c>
      <c r="D80" s="30" t="s">
        <v>347</v>
      </c>
      <c r="E80" s="30" t="s">
        <v>20</v>
      </c>
      <c r="F80" s="33">
        <v>20.2</v>
      </c>
      <c r="G80" s="29">
        <v>70</v>
      </c>
      <c r="H80" s="33">
        <v>3.2</v>
      </c>
      <c r="I80" s="33">
        <v>15.8</v>
      </c>
      <c r="J80" s="33">
        <v>99.7</v>
      </c>
    </row>
    <row r="81" spans="1:10" x14ac:dyDescent="0.25">
      <c r="A81" s="30">
        <v>51</v>
      </c>
      <c r="B81" s="28" t="s">
        <v>180</v>
      </c>
      <c r="C81" s="28" t="s">
        <v>180</v>
      </c>
      <c r="D81" s="30" t="s">
        <v>348</v>
      </c>
      <c r="E81" s="30" t="s">
        <v>20</v>
      </c>
      <c r="F81" s="33">
        <v>18.899999999999999</v>
      </c>
      <c r="G81" s="29">
        <v>80</v>
      </c>
      <c r="H81" s="33">
        <v>3.2</v>
      </c>
      <c r="I81" s="33">
        <v>17.100000000000001</v>
      </c>
      <c r="J81" s="33">
        <v>99.7</v>
      </c>
    </row>
    <row r="82" spans="1:10" x14ac:dyDescent="0.25">
      <c r="A82" s="30">
        <v>52</v>
      </c>
      <c r="B82" s="28" t="s">
        <v>181</v>
      </c>
      <c r="C82" s="28" t="s">
        <v>181</v>
      </c>
      <c r="D82" s="30" t="s">
        <v>349</v>
      </c>
      <c r="E82" s="30" t="s">
        <v>20</v>
      </c>
      <c r="F82" s="33">
        <v>17.899999999999999</v>
      </c>
      <c r="G82" s="29">
        <v>80</v>
      </c>
      <c r="H82" s="33">
        <v>3.1</v>
      </c>
      <c r="I82" s="33">
        <v>17.600000000000001</v>
      </c>
      <c r="J82" s="33">
        <v>99.9</v>
      </c>
    </row>
    <row r="83" spans="1:10" x14ac:dyDescent="0.25">
      <c r="A83" s="30">
        <v>53</v>
      </c>
      <c r="B83" s="28" t="s">
        <v>182</v>
      </c>
      <c r="C83" s="28" t="s">
        <v>182</v>
      </c>
      <c r="D83" s="30" t="s">
        <v>350</v>
      </c>
      <c r="E83" s="30" t="s">
        <v>20</v>
      </c>
      <c r="F83" s="33">
        <v>18.2</v>
      </c>
      <c r="G83" s="29">
        <v>80</v>
      </c>
      <c r="H83" s="33">
        <v>2.8</v>
      </c>
      <c r="I83" s="33">
        <v>15.6</v>
      </c>
      <c r="J83" s="33">
        <v>99.9</v>
      </c>
    </row>
    <row r="84" spans="1:10" x14ac:dyDescent="0.25">
      <c r="A84" s="30"/>
      <c r="B84" s="28"/>
      <c r="C84" s="28"/>
      <c r="D84" s="28"/>
      <c r="E84" s="30"/>
      <c r="F84" s="33"/>
      <c r="G84" s="29"/>
      <c r="H84" s="33"/>
      <c r="I84" s="33"/>
      <c r="J84" s="33"/>
    </row>
    <row r="85" spans="1:10" x14ac:dyDescent="0.25">
      <c r="A85" s="9" t="s">
        <v>183</v>
      </c>
      <c r="B85" s="28"/>
      <c r="C85" s="28" t="s">
        <v>258</v>
      </c>
      <c r="D85" s="28"/>
      <c r="E85" s="30"/>
      <c r="F85" s="33"/>
      <c r="G85" s="29"/>
      <c r="H85" s="33"/>
      <c r="I85" s="33"/>
      <c r="J85" s="33"/>
    </row>
    <row r="86" spans="1:10" x14ac:dyDescent="0.25">
      <c r="A86" s="30">
        <v>54</v>
      </c>
      <c r="B86" s="28" t="s">
        <v>184</v>
      </c>
      <c r="C86" s="28" t="s">
        <v>184</v>
      </c>
      <c r="D86" s="30" t="s">
        <v>351</v>
      </c>
      <c r="E86" s="30" t="s">
        <v>20</v>
      </c>
      <c r="F86" s="33">
        <v>18.100000000000001</v>
      </c>
      <c r="G86" s="29">
        <v>80</v>
      </c>
      <c r="H86" s="33">
        <v>3.3</v>
      </c>
      <c r="I86" s="33">
        <v>18</v>
      </c>
      <c r="J86" s="33">
        <v>99.9</v>
      </c>
    </row>
    <row r="87" spans="1:10" x14ac:dyDescent="0.25">
      <c r="A87" s="30">
        <v>55</v>
      </c>
      <c r="B87" s="28" t="s">
        <v>185</v>
      </c>
      <c r="C87" s="28" t="s">
        <v>185</v>
      </c>
      <c r="D87" s="30" t="s">
        <v>352</v>
      </c>
      <c r="E87" s="30" t="s">
        <v>20</v>
      </c>
      <c r="F87" s="33">
        <v>18</v>
      </c>
      <c r="G87" s="29">
        <v>80</v>
      </c>
      <c r="H87" s="33">
        <v>3</v>
      </c>
      <c r="I87" s="33">
        <v>16.399999999999999</v>
      </c>
      <c r="J87" s="33">
        <v>99.7</v>
      </c>
    </row>
    <row r="88" spans="1:10" x14ac:dyDescent="0.25">
      <c r="A88" s="30">
        <v>56</v>
      </c>
      <c r="B88" s="28" t="s">
        <v>186</v>
      </c>
      <c r="C88" s="28" t="s">
        <v>186</v>
      </c>
      <c r="D88" s="30" t="s">
        <v>353</v>
      </c>
      <c r="E88" s="30" t="s">
        <v>20</v>
      </c>
      <c r="F88" s="33">
        <v>20.6</v>
      </c>
      <c r="G88" s="29">
        <v>64</v>
      </c>
      <c r="H88" s="33">
        <v>3.9</v>
      </c>
      <c r="I88" s="33">
        <v>18.7</v>
      </c>
      <c r="J88" s="33">
        <v>98.2</v>
      </c>
    </row>
    <row r="89" spans="1:10" x14ac:dyDescent="0.25">
      <c r="A89" s="30">
        <v>57</v>
      </c>
      <c r="B89" s="28" t="s">
        <v>187</v>
      </c>
      <c r="C89" s="28" t="s">
        <v>187</v>
      </c>
      <c r="D89" s="30" t="s">
        <v>354</v>
      </c>
      <c r="E89" s="30" t="s">
        <v>20</v>
      </c>
      <c r="F89" s="33">
        <v>21.8</v>
      </c>
      <c r="G89" s="29">
        <v>64</v>
      </c>
      <c r="H89" s="33">
        <v>3.8</v>
      </c>
      <c r="I89" s="33">
        <v>17.2</v>
      </c>
      <c r="J89" s="33">
        <v>98.1</v>
      </c>
    </row>
    <row r="90" spans="1:10" x14ac:dyDescent="0.25">
      <c r="A90" s="30">
        <v>58</v>
      </c>
      <c r="B90" s="28" t="s">
        <v>188</v>
      </c>
      <c r="C90" s="28" t="s">
        <v>188</v>
      </c>
      <c r="D90" s="30" t="s">
        <v>355</v>
      </c>
      <c r="E90" s="30" t="s">
        <v>20</v>
      </c>
      <c r="F90" s="33">
        <v>17.5</v>
      </c>
      <c r="G90" s="29">
        <v>80</v>
      </c>
      <c r="H90" s="33">
        <v>3.3</v>
      </c>
      <c r="I90" s="33">
        <v>18.600000000000001</v>
      </c>
      <c r="J90" s="33">
        <v>100</v>
      </c>
    </row>
    <row r="91" spans="1:10" x14ac:dyDescent="0.25">
      <c r="A91" s="30">
        <v>59</v>
      </c>
      <c r="B91" s="28" t="s">
        <v>189</v>
      </c>
      <c r="C91" s="28" t="s">
        <v>189</v>
      </c>
      <c r="D91" s="30" t="s">
        <v>356</v>
      </c>
      <c r="E91" s="30" t="s">
        <v>20</v>
      </c>
      <c r="F91" s="33">
        <v>20.7</v>
      </c>
      <c r="G91" s="29">
        <v>64</v>
      </c>
      <c r="H91" s="33">
        <v>3.6</v>
      </c>
      <c r="I91" s="33">
        <v>17.600000000000001</v>
      </c>
      <c r="J91" s="33">
        <v>98.9</v>
      </c>
    </row>
    <row r="92" spans="1:10" x14ac:dyDescent="0.25">
      <c r="A92" s="30"/>
      <c r="B92" s="28"/>
      <c r="C92" s="28"/>
      <c r="D92" s="28"/>
      <c r="E92" s="30"/>
      <c r="F92" s="33"/>
      <c r="G92" s="29"/>
      <c r="H92" s="33"/>
      <c r="I92" s="33"/>
      <c r="J92" s="33"/>
    </row>
    <row r="93" spans="1:10" x14ac:dyDescent="0.25">
      <c r="A93" s="9" t="s">
        <v>190</v>
      </c>
      <c r="B93" s="28"/>
      <c r="C93" s="28" t="s">
        <v>259</v>
      </c>
      <c r="D93" s="28"/>
      <c r="E93" s="30"/>
      <c r="F93" s="33"/>
      <c r="G93" s="29"/>
      <c r="H93" s="33"/>
      <c r="I93" s="33"/>
      <c r="J93" s="33"/>
    </row>
    <row r="94" spans="1:10" x14ac:dyDescent="0.25">
      <c r="A94" s="30">
        <v>60</v>
      </c>
      <c r="B94" s="28" t="s">
        <v>191</v>
      </c>
      <c r="C94" s="28" t="s">
        <v>264</v>
      </c>
      <c r="D94" s="30" t="s">
        <v>357</v>
      </c>
      <c r="E94" s="30" t="s">
        <v>33</v>
      </c>
      <c r="F94" s="33">
        <v>17</v>
      </c>
      <c r="G94" s="29" t="s">
        <v>417</v>
      </c>
      <c r="H94" s="33">
        <v>2.8</v>
      </c>
      <c r="I94" s="33">
        <v>16.600000000000001</v>
      </c>
      <c r="J94" s="33">
        <v>100</v>
      </c>
    </row>
    <row r="95" spans="1:10" x14ac:dyDescent="0.25">
      <c r="A95" s="30">
        <v>61</v>
      </c>
      <c r="B95" s="28" t="s">
        <v>192</v>
      </c>
      <c r="C95" s="28" t="s">
        <v>265</v>
      </c>
      <c r="D95" s="30" t="s">
        <v>358</v>
      </c>
      <c r="E95" s="30" t="s">
        <v>33</v>
      </c>
      <c r="F95" s="33">
        <v>18.2</v>
      </c>
      <c r="G95" s="29">
        <v>80</v>
      </c>
      <c r="H95" s="33">
        <v>3</v>
      </c>
      <c r="I95" s="33">
        <v>16.7</v>
      </c>
      <c r="J95" s="33">
        <v>100</v>
      </c>
    </row>
    <row r="96" spans="1:10" x14ac:dyDescent="0.25">
      <c r="A96" s="30">
        <v>62</v>
      </c>
      <c r="B96" s="28" t="s">
        <v>193</v>
      </c>
      <c r="C96" s="28" t="s">
        <v>266</v>
      </c>
      <c r="D96" s="30" t="s">
        <v>359</v>
      </c>
      <c r="E96" s="30" t="s">
        <v>33</v>
      </c>
      <c r="F96" s="33">
        <v>18</v>
      </c>
      <c r="G96" s="29">
        <v>80</v>
      </c>
      <c r="H96" s="33">
        <v>2.7</v>
      </c>
      <c r="I96" s="33">
        <v>15.2</v>
      </c>
      <c r="J96" s="33">
        <v>100</v>
      </c>
    </row>
    <row r="97" spans="1:10" x14ac:dyDescent="0.25">
      <c r="A97" s="30">
        <v>63</v>
      </c>
      <c r="B97" s="28" t="s">
        <v>194</v>
      </c>
      <c r="C97" s="28" t="s">
        <v>267</v>
      </c>
      <c r="D97" s="30" t="s">
        <v>360</v>
      </c>
      <c r="E97" s="30" t="s">
        <v>33</v>
      </c>
      <c r="F97" s="33">
        <v>16.8</v>
      </c>
      <c r="G97" s="29" t="s">
        <v>417</v>
      </c>
      <c r="H97" s="33">
        <v>2.7</v>
      </c>
      <c r="I97" s="33">
        <v>16.100000000000001</v>
      </c>
      <c r="J97" s="33">
        <v>100</v>
      </c>
    </row>
    <row r="98" spans="1:10" x14ac:dyDescent="0.25">
      <c r="A98" s="30">
        <v>64</v>
      </c>
      <c r="B98" s="28" t="s">
        <v>195</v>
      </c>
      <c r="C98" s="28" t="s">
        <v>268</v>
      </c>
      <c r="D98" s="30" t="s">
        <v>361</v>
      </c>
      <c r="E98" s="30" t="s">
        <v>33</v>
      </c>
      <c r="F98" s="33">
        <v>17.600000000000001</v>
      </c>
      <c r="G98" s="29" t="s">
        <v>417</v>
      </c>
      <c r="H98" s="33">
        <v>2.7</v>
      </c>
      <c r="I98" s="33">
        <v>15.6</v>
      </c>
      <c r="J98" s="33">
        <v>100</v>
      </c>
    </row>
    <row r="99" spans="1:10" x14ac:dyDescent="0.25">
      <c r="A99" s="30">
        <v>65</v>
      </c>
      <c r="B99" s="28" t="s">
        <v>196</v>
      </c>
      <c r="C99" s="28" t="s">
        <v>269</v>
      </c>
      <c r="D99" s="30" t="s">
        <v>362</v>
      </c>
      <c r="E99" s="30" t="s">
        <v>33</v>
      </c>
      <c r="F99" s="33">
        <v>21.3</v>
      </c>
      <c r="G99" s="29">
        <v>64</v>
      </c>
      <c r="H99" s="33">
        <v>4.3</v>
      </c>
      <c r="I99" s="33">
        <v>19.899999999999999</v>
      </c>
      <c r="J99" s="33">
        <v>96.6</v>
      </c>
    </row>
    <row r="100" spans="1:10" x14ac:dyDescent="0.25">
      <c r="A100" s="30">
        <v>66</v>
      </c>
      <c r="B100" s="28" t="s">
        <v>197</v>
      </c>
      <c r="C100" s="28" t="s">
        <v>270</v>
      </c>
      <c r="D100" s="30" t="s">
        <v>363</v>
      </c>
      <c r="E100" s="30" t="s">
        <v>33</v>
      </c>
      <c r="F100" s="33">
        <v>18.2</v>
      </c>
      <c r="G100" s="29">
        <v>80</v>
      </c>
      <c r="H100" s="33">
        <v>3</v>
      </c>
      <c r="I100" s="33">
        <v>16.5</v>
      </c>
      <c r="J100" s="33">
        <v>99.9</v>
      </c>
    </row>
    <row r="101" spans="1:10" x14ac:dyDescent="0.25">
      <c r="A101" s="30">
        <v>67</v>
      </c>
      <c r="B101" s="28" t="s">
        <v>198</v>
      </c>
      <c r="C101" s="28" t="s">
        <v>271</v>
      </c>
      <c r="D101" s="30" t="s">
        <v>364</v>
      </c>
      <c r="E101" s="30" t="s">
        <v>33</v>
      </c>
      <c r="F101" s="33">
        <v>17.2</v>
      </c>
      <c r="G101" s="29" t="s">
        <v>417</v>
      </c>
      <c r="H101" s="33">
        <v>2.7</v>
      </c>
      <c r="I101" s="33">
        <v>15.7</v>
      </c>
      <c r="J101" s="33">
        <v>100</v>
      </c>
    </row>
    <row r="102" spans="1:10" x14ac:dyDescent="0.25">
      <c r="A102" s="30">
        <v>68</v>
      </c>
      <c r="B102" s="28" t="s">
        <v>199</v>
      </c>
      <c r="C102" s="28" t="s">
        <v>272</v>
      </c>
      <c r="D102" s="30" t="s">
        <v>365</v>
      </c>
      <c r="E102" s="30" t="s">
        <v>33</v>
      </c>
      <c r="F102" s="33">
        <v>17.5</v>
      </c>
      <c r="G102" s="29" t="s">
        <v>417</v>
      </c>
      <c r="H102" s="33">
        <v>2.7</v>
      </c>
      <c r="I102" s="33">
        <v>15.5</v>
      </c>
      <c r="J102" s="33">
        <v>99.9</v>
      </c>
    </row>
    <row r="103" spans="1:10" x14ac:dyDescent="0.25">
      <c r="A103" s="30">
        <v>69</v>
      </c>
      <c r="B103" s="28" t="s">
        <v>200</v>
      </c>
      <c r="C103" s="28" t="s">
        <v>273</v>
      </c>
      <c r="D103" s="30" t="s">
        <v>366</v>
      </c>
      <c r="E103" s="30" t="s">
        <v>33</v>
      </c>
      <c r="F103" s="33">
        <v>19.899999999999999</v>
      </c>
      <c r="G103" s="29">
        <v>70</v>
      </c>
      <c r="H103" s="33">
        <v>3.6</v>
      </c>
      <c r="I103" s="33">
        <v>17.899999999999999</v>
      </c>
      <c r="J103" s="33">
        <v>99.5</v>
      </c>
    </row>
    <row r="104" spans="1:10" x14ac:dyDescent="0.25">
      <c r="A104" s="30">
        <v>70</v>
      </c>
      <c r="B104" s="28" t="s">
        <v>201</v>
      </c>
      <c r="C104" s="28" t="s">
        <v>274</v>
      </c>
      <c r="D104" s="30" t="s">
        <v>367</v>
      </c>
      <c r="E104" s="30" t="s">
        <v>33</v>
      </c>
      <c r="F104" s="33">
        <v>17.3</v>
      </c>
      <c r="G104" s="29" t="s">
        <v>417</v>
      </c>
      <c r="H104" s="33">
        <v>2.7</v>
      </c>
      <c r="I104" s="33">
        <v>15.9</v>
      </c>
      <c r="J104" s="33">
        <v>100</v>
      </c>
    </row>
    <row r="105" spans="1:10" x14ac:dyDescent="0.25">
      <c r="A105" s="30"/>
      <c r="B105" s="28"/>
      <c r="C105" s="28"/>
      <c r="D105" s="28"/>
      <c r="E105" s="30"/>
      <c r="F105" s="33"/>
      <c r="G105" s="29"/>
      <c r="H105" s="33"/>
      <c r="I105" s="33"/>
      <c r="J105" s="33"/>
    </row>
    <row r="106" spans="1:10" x14ac:dyDescent="0.25">
      <c r="A106" s="9" t="s">
        <v>202</v>
      </c>
      <c r="B106" s="28"/>
      <c r="C106" s="28" t="s">
        <v>259</v>
      </c>
      <c r="D106" s="28"/>
      <c r="E106" s="30"/>
      <c r="F106" s="33"/>
      <c r="G106" s="29"/>
      <c r="H106" s="33"/>
      <c r="I106" s="33"/>
      <c r="J106" s="33"/>
    </row>
    <row r="107" spans="1:10" x14ac:dyDescent="0.25">
      <c r="A107" s="30">
        <v>71</v>
      </c>
      <c r="B107" s="28" t="s">
        <v>203</v>
      </c>
      <c r="C107" s="28" t="s">
        <v>275</v>
      </c>
      <c r="D107" s="30" t="s">
        <v>368</v>
      </c>
      <c r="E107" s="30" t="s">
        <v>33</v>
      </c>
      <c r="F107" s="33">
        <v>17.8</v>
      </c>
      <c r="G107" s="29">
        <v>80</v>
      </c>
      <c r="H107" s="33">
        <v>2.8</v>
      </c>
      <c r="I107" s="33">
        <v>16</v>
      </c>
      <c r="J107" s="33">
        <v>100</v>
      </c>
    </row>
    <row r="108" spans="1:10" x14ac:dyDescent="0.25">
      <c r="A108" s="30">
        <v>72</v>
      </c>
      <c r="B108" s="28" t="s">
        <v>204</v>
      </c>
      <c r="C108" s="28" t="s">
        <v>276</v>
      </c>
      <c r="D108" s="30" t="s">
        <v>369</v>
      </c>
      <c r="E108" s="30" t="s">
        <v>33</v>
      </c>
      <c r="F108" s="33">
        <v>18.100000000000001</v>
      </c>
      <c r="G108" s="29">
        <v>80</v>
      </c>
      <c r="H108" s="33">
        <v>2.5</v>
      </c>
      <c r="I108" s="33">
        <v>14.1</v>
      </c>
      <c r="J108" s="33">
        <v>100</v>
      </c>
    </row>
    <row r="109" spans="1:10" x14ac:dyDescent="0.25">
      <c r="A109" s="30">
        <v>73</v>
      </c>
      <c r="B109" s="28" t="s">
        <v>205</v>
      </c>
      <c r="C109" s="28" t="s">
        <v>277</v>
      </c>
      <c r="D109" s="30" t="s">
        <v>370</v>
      </c>
      <c r="E109" s="30" t="s">
        <v>33</v>
      </c>
      <c r="F109" s="33">
        <v>18.3</v>
      </c>
      <c r="G109" s="29">
        <v>80</v>
      </c>
      <c r="H109" s="33">
        <v>2.7</v>
      </c>
      <c r="I109" s="33">
        <v>14.8</v>
      </c>
      <c r="J109" s="33">
        <v>99.9</v>
      </c>
    </row>
    <row r="110" spans="1:10" x14ac:dyDescent="0.25">
      <c r="A110" s="30">
        <v>83</v>
      </c>
      <c r="B110" s="28" t="s">
        <v>206</v>
      </c>
      <c r="C110" s="28" t="s">
        <v>278</v>
      </c>
      <c r="D110" s="30" t="s">
        <v>371</v>
      </c>
      <c r="E110" s="30" t="s">
        <v>33</v>
      </c>
      <c r="F110" s="33">
        <v>17.7</v>
      </c>
      <c r="G110" s="29">
        <v>80</v>
      </c>
      <c r="H110" s="33">
        <v>3</v>
      </c>
      <c r="I110" s="33">
        <v>16.600000000000001</v>
      </c>
      <c r="J110" s="33">
        <v>99.8</v>
      </c>
    </row>
    <row r="111" spans="1:10" x14ac:dyDescent="0.25">
      <c r="A111" s="30"/>
      <c r="B111" s="28"/>
      <c r="C111" s="28"/>
      <c r="D111" s="28"/>
      <c r="E111" s="30"/>
      <c r="F111" s="33"/>
      <c r="G111" s="29"/>
      <c r="H111" s="33"/>
      <c r="I111" s="33"/>
      <c r="J111" s="33"/>
    </row>
    <row r="112" spans="1:10" x14ac:dyDescent="0.25">
      <c r="A112" s="9" t="s">
        <v>207</v>
      </c>
      <c r="B112" s="28"/>
      <c r="C112" s="28" t="s">
        <v>259</v>
      </c>
      <c r="D112" s="28"/>
      <c r="E112" s="30"/>
      <c r="F112" s="33"/>
      <c r="G112" s="29"/>
      <c r="H112" s="33"/>
      <c r="I112" s="33"/>
      <c r="J112" s="33"/>
    </row>
    <row r="113" spans="1:10" x14ac:dyDescent="0.25">
      <c r="A113" s="30">
        <v>74</v>
      </c>
      <c r="B113" s="28" t="s">
        <v>208</v>
      </c>
      <c r="C113" s="28" t="s">
        <v>279</v>
      </c>
      <c r="D113" s="30" t="s">
        <v>372</v>
      </c>
      <c r="E113" s="30" t="s">
        <v>33</v>
      </c>
      <c r="F113" s="33">
        <v>18.100000000000001</v>
      </c>
      <c r="G113" s="29">
        <v>80</v>
      </c>
      <c r="H113" s="33">
        <v>2.8</v>
      </c>
      <c r="I113" s="33">
        <v>15.3</v>
      </c>
      <c r="J113" s="33">
        <v>99.8</v>
      </c>
    </row>
    <row r="114" spans="1:10" x14ac:dyDescent="0.25">
      <c r="A114" s="30">
        <v>75</v>
      </c>
      <c r="B114" s="28" t="s">
        <v>209</v>
      </c>
      <c r="C114" s="28" t="s">
        <v>280</v>
      </c>
      <c r="D114" s="30" t="s">
        <v>373</v>
      </c>
      <c r="E114" s="30" t="s">
        <v>33</v>
      </c>
      <c r="F114" s="33">
        <v>16.899999999999999</v>
      </c>
      <c r="G114" s="29" t="s">
        <v>417</v>
      </c>
      <c r="H114" s="33">
        <v>2.9</v>
      </c>
      <c r="I114" s="33">
        <v>17.2</v>
      </c>
      <c r="J114" s="33">
        <v>100</v>
      </c>
    </row>
    <row r="115" spans="1:10" x14ac:dyDescent="0.25">
      <c r="A115" s="30">
        <v>76</v>
      </c>
      <c r="B115" s="28" t="s">
        <v>210</v>
      </c>
      <c r="C115" s="28" t="s">
        <v>281</v>
      </c>
      <c r="D115" s="30" t="s">
        <v>374</v>
      </c>
      <c r="E115" s="30" t="s">
        <v>33</v>
      </c>
      <c r="F115" s="33">
        <v>17.2</v>
      </c>
      <c r="G115" s="29" t="s">
        <v>417</v>
      </c>
      <c r="H115" s="33">
        <v>2.8</v>
      </c>
      <c r="I115" s="33">
        <v>16.100000000000001</v>
      </c>
      <c r="J115" s="33">
        <v>100</v>
      </c>
    </row>
    <row r="116" spans="1:10" x14ac:dyDescent="0.25">
      <c r="A116" s="30">
        <v>77</v>
      </c>
      <c r="B116" s="28" t="s">
        <v>211</v>
      </c>
      <c r="C116" s="28" t="s">
        <v>282</v>
      </c>
      <c r="D116" s="30" t="s">
        <v>375</v>
      </c>
      <c r="E116" s="30" t="s">
        <v>33</v>
      </c>
      <c r="F116" s="33">
        <v>17.8</v>
      </c>
      <c r="G116" s="29">
        <v>80</v>
      </c>
      <c r="H116" s="33">
        <v>2.8</v>
      </c>
      <c r="I116" s="33">
        <v>15.5</v>
      </c>
      <c r="J116" s="33">
        <v>99.9</v>
      </c>
    </row>
    <row r="117" spans="1:10" x14ac:dyDescent="0.25">
      <c r="A117" s="30">
        <v>78</v>
      </c>
      <c r="B117" s="28" t="s">
        <v>212</v>
      </c>
      <c r="C117" s="28" t="s">
        <v>283</v>
      </c>
      <c r="D117" s="30" t="s">
        <v>376</v>
      </c>
      <c r="E117" s="30" t="s">
        <v>33</v>
      </c>
      <c r="F117" s="33">
        <v>19</v>
      </c>
      <c r="G117" s="29">
        <v>80</v>
      </c>
      <c r="H117" s="33">
        <v>3.2</v>
      </c>
      <c r="I117" s="33">
        <v>16.7</v>
      </c>
      <c r="J117" s="33">
        <v>99.9</v>
      </c>
    </row>
    <row r="118" spans="1:10" x14ac:dyDescent="0.25">
      <c r="A118" s="30"/>
      <c r="B118" s="28"/>
      <c r="C118" s="28"/>
      <c r="D118" s="28"/>
      <c r="E118" s="30"/>
      <c r="F118" s="33"/>
      <c r="G118" s="29"/>
      <c r="H118" s="33"/>
      <c r="I118" s="33"/>
      <c r="J118" s="33"/>
    </row>
    <row r="119" spans="1:10" x14ac:dyDescent="0.25">
      <c r="A119" s="9" t="s">
        <v>213</v>
      </c>
      <c r="B119" s="28"/>
      <c r="C119" s="28" t="s">
        <v>259</v>
      </c>
      <c r="D119" s="28"/>
      <c r="E119" s="30"/>
      <c r="F119" s="33"/>
      <c r="G119" s="29"/>
      <c r="H119" s="33"/>
      <c r="I119" s="33"/>
      <c r="J119" s="33"/>
    </row>
    <row r="120" spans="1:10" x14ac:dyDescent="0.25">
      <c r="A120" s="30">
        <v>79</v>
      </c>
      <c r="B120" s="28" t="s">
        <v>214</v>
      </c>
      <c r="C120" s="28" t="s">
        <v>284</v>
      </c>
      <c r="D120" s="30" t="s">
        <v>377</v>
      </c>
      <c r="E120" s="30" t="s">
        <v>33</v>
      </c>
      <c r="F120" s="33">
        <v>18.8</v>
      </c>
      <c r="G120" s="29">
        <v>80</v>
      </c>
      <c r="H120" s="33">
        <v>3.1</v>
      </c>
      <c r="I120" s="33">
        <v>16.600000000000001</v>
      </c>
      <c r="J120" s="33">
        <v>100</v>
      </c>
    </row>
    <row r="121" spans="1:10" x14ac:dyDescent="0.25">
      <c r="A121" s="30">
        <v>80</v>
      </c>
      <c r="B121" s="28" t="s">
        <v>215</v>
      </c>
      <c r="C121" s="28" t="s">
        <v>285</v>
      </c>
      <c r="D121" s="30" t="s">
        <v>378</v>
      </c>
      <c r="E121" s="30" t="s">
        <v>33</v>
      </c>
      <c r="F121" s="33">
        <v>19.2</v>
      </c>
      <c r="G121" s="29">
        <v>70</v>
      </c>
      <c r="H121" s="33">
        <v>2.9</v>
      </c>
      <c r="I121" s="33">
        <v>15.1</v>
      </c>
      <c r="J121" s="33">
        <v>99.6</v>
      </c>
    </row>
    <row r="122" spans="1:10" x14ac:dyDescent="0.25">
      <c r="A122" s="30">
        <v>81</v>
      </c>
      <c r="B122" s="28" t="s">
        <v>216</v>
      </c>
      <c r="C122" s="28" t="s">
        <v>286</v>
      </c>
      <c r="D122" s="30" t="s">
        <v>379</v>
      </c>
      <c r="E122" s="30" t="s">
        <v>33</v>
      </c>
      <c r="F122" s="33">
        <v>17.5</v>
      </c>
      <c r="G122" s="29" t="s">
        <v>417</v>
      </c>
      <c r="H122" s="33">
        <v>3</v>
      </c>
      <c r="I122" s="33">
        <v>16.899999999999999</v>
      </c>
      <c r="J122" s="33">
        <v>100</v>
      </c>
    </row>
    <row r="123" spans="1:10" x14ac:dyDescent="0.25">
      <c r="A123" s="30">
        <v>82</v>
      </c>
      <c r="B123" s="28" t="s">
        <v>217</v>
      </c>
      <c r="C123" s="28" t="s">
        <v>287</v>
      </c>
      <c r="D123" s="30" t="s">
        <v>380</v>
      </c>
      <c r="E123" s="30" t="s">
        <v>33</v>
      </c>
      <c r="F123" s="33">
        <v>18.100000000000001</v>
      </c>
      <c r="G123" s="29">
        <v>80</v>
      </c>
      <c r="H123" s="33">
        <v>3.3</v>
      </c>
      <c r="I123" s="33">
        <v>18.100000000000001</v>
      </c>
      <c r="J123" s="33">
        <v>100</v>
      </c>
    </row>
    <row r="124" spans="1:10" x14ac:dyDescent="0.25">
      <c r="A124" s="30"/>
      <c r="B124" s="28"/>
      <c r="C124" s="28"/>
      <c r="D124" s="28"/>
      <c r="E124" s="30"/>
      <c r="F124" s="33"/>
      <c r="G124" s="29"/>
      <c r="H124" s="33"/>
      <c r="I124" s="33"/>
      <c r="J124" s="33"/>
    </row>
    <row r="125" spans="1:10" x14ac:dyDescent="0.25">
      <c r="A125" s="9" t="s">
        <v>218</v>
      </c>
      <c r="B125" s="28"/>
      <c r="C125" s="28" t="s">
        <v>219</v>
      </c>
      <c r="D125" s="28"/>
      <c r="E125" s="30"/>
      <c r="F125" s="33"/>
      <c r="G125" s="29"/>
      <c r="H125" s="33"/>
      <c r="I125" s="33"/>
      <c r="J125" s="33"/>
    </row>
    <row r="126" spans="1:10" x14ac:dyDescent="0.25">
      <c r="A126" s="30">
        <v>84</v>
      </c>
      <c r="B126" s="28" t="s">
        <v>220</v>
      </c>
      <c r="C126" s="28" t="s">
        <v>221</v>
      </c>
      <c r="D126" s="30" t="s">
        <v>381</v>
      </c>
      <c r="E126" s="30" t="s">
        <v>33</v>
      </c>
      <c r="F126" s="33">
        <v>19.600000000000001</v>
      </c>
      <c r="G126" s="29">
        <v>70</v>
      </c>
      <c r="H126" s="33">
        <v>2.9</v>
      </c>
      <c r="I126" s="33">
        <v>14.9</v>
      </c>
      <c r="J126" s="33">
        <v>99.8</v>
      </c>
    </row>
    <row r="127" spans="1:10" x14ac:dyDescent="0.25">
      <c r="A127" s="30">
        <v>85</v>
      </c>
      <c r="B127" s="28" t="s">
        <v>224</v>
      </c>
      <c r="C127" s="28" t="s">
        <v>225</v>
      </c>
      <c r="D127" s="30" t="s">
        <v>382</v>
      </c>
      <c r="E127" s="30" t="s">
        <v>33</v>
      </c>
      <c r="F127" s="33">
        <v>18.100000000000001</v>
      </c>
      <c r="G127" s="29">
        <v>80</v>
      </c>
      <c r="H127" s="33">
        <v>2.7</v>
      </c>
      <c r="I127" s="33">
        <v>14.9</v>
      </c>
      <c r="J127" s="33">
        <v>100</v>
      </c>
    </row>
    <row r="128" spans="1:10" x14ac:dyDescent="0.25">
      <c r="A128" s="30">
        <v>86</v>
      </c>
      <c r="B128" s="28" t="s">
        <v>227</v>
      </c>
      <c r="C128" s="28" t="s">
        <v>228</v>
      </c>
      <c r="D128" s="30" t="s">
        <v>383</v>
      </c>
      <c r="E128" s="30" t="s">
        <v>33</v>
      </c>
      <c r="F128" s="33">
        <v>19.8</v>
      </c>
      <c r="G128" s="29">
        <v>70</v>
      </c>
      <c r="H128" s="33">
        <v>3.3</v>
      </c>
      <c r="I128" s="33">
        <v>16.5</v>
      </c>
      <c r="J128" s="33">
        <v>99.3</v>
      </c>
    </row>
    <row r="129" spans="1:10" x14ac:dyDescent="0.25">
      <c r="A129" s="30">
        <v>87</v>
      </c>
      <c r="B129" s="28" t="s">
        <v>231</v>
      </c>
      <c r="C129" s="28" t="s">
        <v>232</v>
      </c>
      <c r="D129" s="30" t="s">
        <v>384</v>
      </c>
      <c r="E129" s="30" t="s">
        <v>33</v>
      </c>
      <c r="F129" s="33">
        <v>18</v>
      </c>
      <c r="G129" s="29">
        <v>80</v>
      </c>
      <c r="H129" s="33">
        <v>3</v>
      </c>
      <c r="I129" s="33">
        <v>16.8</v>
      </c>
      <c r="J129" s="33">
        <v>99.7</v>
      </c>
    </row>
    <row r="130" spans="1:10" x14ac:dyDescent="0.25">
      <c r="A130" s="30">
        <v>88</v>
      </c>
      <c r="B130" s="28" t="s">
        <v>235</v>
      </c>
      <c r="C130" s="28" t="s">
        <v>236</v>
      </c>
      <c r="D130" s="30" t="s">
        <v>385</v>
      </c>
      <c r="E130" s="30" t="s">
        <v>33</v>
      </c>
      <c r="F130" s="33">
        <v>18.3</v>
      </c>
      <c r="G130" s="29">
        <v>80</v>
      </c>
      <c r="H130" s="33">
        <v>3</v>
      </c>
      <c r="I130" s="33">
        <v>16.3</v>
      </c>
      <c r="J130" s="33">
        <v>99.8</v>
      </c>
    </row>
    <row r="131" spans="1:10" x14ac:dyDescent="0.25">
      <c r="A131" s="30">
        <v>89</v>
      </c>
      <c r="B131" s="28" t="s">
        <v>238</v>
      </c>
      <c r="C131" s="28" t="s">
        <v>239</v>
      </c>
      <c r="D131" s="30" t="s">
        <v>386</v>
      </c>
      <c r="E131" s="30" t="s">
        <v>33</v>
      </c>
      <c r="F131" s="33">
        <v>19.3</v>
      </c>
      <c r="G131" s="29">
        <v>70</v>
      </c>
      <c r="H131" s="33">
        <v>3</v>
      </c>
      <c r="I131" s="33">
        <v>15.7</v>
      </c>
      <c r="J131" s="33">
        <v>99.8</v>
      </c>
    </row>
    <row r="132" spans="1:10" x14ac:dyDescent="0.25">
      <c r="A132" s="30">
        <v>90</v>
      </c>
      <c r="B132" s="28" t="s">
        <v>242</v>
      </c>
      <c r="C132" s="28" t="s">
        <v>243</v>
      </c>
      <c r="D132" s="30" t="s">
        <v>387</v>
      </c>
      <c r="E132" s="30" t="s">
        <v>33</v>
      </c>
      <c r="F132" s="33">
        <v>17.8</v>
      </c>
      <c r="G132" s="29">
        <v>80</v>
      </c>
      <c r="H132" s="33">
        <v>3.2</v>
      </c>
      <c r="I132" s="33">
        <v>18</v>
      </c>
      <c r="J132" s="33">
        <v>99.9</v>
      </c>
    </row>
    <row r="133" spans="1:10" x14ac:dyDescent="0.25">
      <c r="A133" s="30"/>
      <c r="B133" s="28"/>
      <c r="C133" s="28"/>
      <c r="D133" s="28"/>
      <c r="E133" s="30"/>
      <c r="F133" s="33"/>
      <c r="G133" s="29"/>
      <c r="H133" s="33"/>
      <c r="I133" s="33"/>
      <c r="J133" s="33"/>
    </row>
    <row r="134" spans="1:10" x14ac:dyDescent="0.25">
      <c r="A134" s="9" t="s">
        <v>245</v>
      </c>
      <c r="B134" s="28"/>
      <c r="C134" s="28"/>
      <c r="D134" s="28"/>
      <c r="E134" s="30"/>
      <c r="F134" s="33"/>
      <c r="G134" s="29"/>
      <c r="H134" s="33"/>
      <c r="I134" s="33"/>
      <c r="J134" s="33"/>
    </row>
    <row r="135" spans="1:10" x14ac:dyDescent="0.25">
      <c r="A135" s="30">
        <v>91</v>
      </c>
      <c r="B135" s="28" t="s">
        <v>246</v>
      </c>
      <c r="C135" s="28" t="s">
        <v>288</v>
      </c>
      <c r="D135" s="30" t="s">
        <v>388</v>
      </c>
      <c r="E135" s="30" t="s">
        <v>33</v>
      </c>
      <c r="F135" s="33">
        <v>18.7</v>
      </c>
      <c r="G135" s="29">
        <v>80</v>
      </c>
      <c r="H135" s="33">
        <v>3.2</v>
      </c>
      <c r="I135" s="33">
        <v>17.100000000000001</v>
      </c>
      <c r="J135" s="33">
        <v>99.6</v>
      </c>
    </row>
    <row r="136" spans="1:10" x14ac:dyDescent="0.25">
      <c r="A136" s="30">
        <v>92</v>
      </c>
      <c r="B136" s="28" t="s">
        <v>247</v>
      </c>
      <c r="C136" s="28" t="s">
        <v>289</v>
      </c>
      <c r="D136" s="30" t="s">
        <v>389</v>
      </c>
      <c r="E136" s="30" t="s">
        <v>33</v>
      </c>
      <c r="F136" s="33">
        <v>18.7</v>
      </c>
      <c r="G136" s="29">
        <v>80</v>
      </c>
      <c r="H136" s="33">
        <v>3.6</v>
      </c>
      <c r="I136" s="33">
        <v>19.3</v>
      </c>
      <c r="J136" s="33">
        <v>99.7</v>
      </c>
    </row>
    <row r="137" spans="1:10" x14ac:dyDescent="0.25">
      <c r="A137" s="30">
        <v>93</v>
      </c>
      <c r="B137" s="28" t="s">
        <v>248</v>
      </c>
      <c r="C137" s="28" t="s">
        <v>290</v>
      </c>
      <c r="D137" s="30" t="s">
        <v>390</v>
      </c>
      <c r="E137" s="30" t="s">
        <v>33</v>
      </c>
      <c r="F137" s="33">
        <v>19.5</v>
      </c>
      <c r="G137" s="29">
        <v>70</v>
      </c>
      <c r="H137" s="33">
        <v>3.1</v>
      </c>
      <c r="I137" s="33">
        <v>16.100000000000001</v>
      </c>
      <c r="J137" s="33">
        <v>99.6</v>
      </c>
    </row>
    <row r="138" spans="1:10" x14ac:dyDescent="0.25">
      <c r="A138" s="30">
        <v>94</v>
      </c>
      <c r="B138" s="28" t="s">
        <v>249</v>
      </c>
      <c r="C138" s="28" t="s">
        <v>291</v>
      </c>
      <c r="D138" s="30" t="s">
        <v>391</v>
      </c>
      <c r="E138" s="30" t="s">
        <v>20</v>
      </c>
      <c r="F138" s="33">
        <v>17.399999999999999</v>
      </c>
      <c r="G138" s="29" t="s">
        <v>417</v>
      </c>
      <c r="H138" s="33">
        <v>3.3</v>
      </c>
      <c r="I138" s="33">
        <v>19.2</v>
      </c>
      <c r="J138" s="33">
        <v>100</v>
      </c>
    </row>
    <row r="139" spans="1:10" x14ac:dyDescent="0.25">
      <c r="A139" s="30">
        <v>95</v>
      </c>
      <c r="B139" s="28" t="s">
        <v>250</v>
      </c>
      <c r="C139" s="28" t="s">
        <v>292</v>
      </c>
      <c r="D139" s="30" t="s">
        <v>392</v>
      </c>
      <c r="E139" s="30" t="s">
        <v>20</v>
      </c>
      <c r="F139" s="33">
        <v>18.899999999999999</v>
      </c>
      <c r="G139" s="29">
        <v>80</v>
      </c>
      <c r="H139" s="33">
        <v>3</v>
      </c>
      <c r="I139" s="33">
        <v>16.100000000000001</v>
      </c>
      <c r="J139" s="33">
        <v>99.9</v>
      </c>
    </row>
    <row r="140" spans="1:10" x14ac:dyDescent="0.25">
      <c r="A140" s="30">
        <v>96</v>
      </c>
      <c r="B140" s="28" t="s">
        <v>251</v>
      </c>
      <c r="C140" s="28" t="s">
        <v>293</v>
      </c>
      <c r="D140" s="30" t="s">
        <v>393</v>
      </c>
      <c r="E140" s="30" t="s">
        <v>20</v>
      </c>
      <c r="F140" s="33">
        <v>18.899999999999999</v>
      </c>
      <c r="G140" s="29">
        <v>80</v>
      </c>
      <c r="H140" s="33">
        <v>3.1</v>
      </c>
      <c r="I140" s="33">
        <v>16.5</v>
      </c>
      <c r="J140" s="33">
        <v>99.7</v>
      </c>
    </row>
    <row r="141" spans="1:10" x14ac:dyDescent="0.25">
      <c r="A141" s="30">
        <v>97</v>
      </c>
      <c r="B141" s="28" t="s">
        <v>252</v>
      </c>
      <c r="C141" s="28" t="s">
        <v>294</v>
      </c>
      <c r="D141" s="30" t="s">
        <v>394</v>
      </c>
      <c r="E141" s="30" t="s">
        <v>20</v>
      </c>
      <c r="F141" s="33">
        <v>20.3</v>
      </c>
      <c r="G141" s="29">
        <v>70</v>
      </c>
      <c r="H141" s="33">
        <v>3.3</v>
      </c>
      <c r="I141" s="33">
        <v>16.100000000000001</v>
      </c>
      <c r="J141" s="33">
        <v>99.3</v>
      </c>
    </row>
    <row r="142" spans="1:10" x14ac:dyDescent="0.25">
      <c r="A142" s="30">
        <v>98</v>
      </c>
      <c r="B142" s="28" t="s">
        <v>253</v>
      </c>
      <c r="C142" s="28" t="s">
        <v>295</v>
      </c>
      <c r="D142" s="30" t="s">
        <v>395</v>
      </c>
      <c r="E142" s="30" t="s">
        <v>20</v>
      </c>
      <c r="F142" s="33">
        <v>18.8</v>
      </c>
      <c r="G142" s="29">
        <v>80</v>
      </c>
      <c r="H142" s="33">
        <v>2.8</v>
      </c>
      <c r="I142" s="33">
        <v>14.9</v>
      </c>
      <c r="J142" s="33">
        <v>100</v>
      </c>
    </row>
    <row r="143" spans="1:10" x14ac:dyDescent="0.25">
      <c r="A143" s="30">
        <v>99</v>
      </c>
      <c r="B143" s="28" t="s">
        <v>254</v>
      </c>
      <c r="C143" s="28" t="s">
        <v>296</v>
      </c>
      <c r="D143" s="30" t="s">
        <v>396</v>
      </c>
      <c r="E143" s="30" t="s">
        <v>20</v>
      </c>
      <c r="F143" s="33">
        <v>17.5</v>
      </c>
      <c r="G143" s="29" t="s">
        <v>417</v>
      </c>
      <c r="H143" s="33">
        <v>3.5</v>
      </c>
      <c r="I143" s="33">
        <v>19.899999999999999</v>
      </c>
      <c r="J143" s="33">
        <v>100</v>
      </c>
    </row>
    <row r="144" spans="1:10" x14ac:dyDescent="0.25">
      <c r="A144" s="30">
        <v>100</v>
      </c>
      <c r="B144" s="28" t="s">
        <v>255</v>
      </c>
      <c r="C144" s="28" t="s">
        <v>297</v>
      </c>
      <c r="D144" s="30" t="s">
        <v>397</v>
      </c>
      <c r="E144" s="30" t="s">
        <v>20</v>
      </c>
      <c r="F144" s="33">
        <v>18.8</v>
      </c>
      <c r="G144" s="29">
        <v>80</v>
      </c>
      <c r="H144" s="33">
        <v>3.1</v>
      </c>
      <c r="I144" s="33">
        <v>16.7</v>
      </c>
      <c r="J144" s="33">
        <v>99.9</v>
      </c>
    </row>
    <row r="145" spans="1:10" x14ac:dyDescent="0.25">
      <c r="A145" s="30">
        <v>101</v>
      </c>
      <c r="B145" s="28" t="s">
        <v>256</v>
      </c>
      <c r="C145" s="28" t="s">
        <v>298</v>
      </c>
      <c r="D145" s="30" t="s">
        <v>398</v>
      </c>
      <c r="E145" s="30" t="s">
        <v>20</v>
      </c>
      <c r="F145" s="33">
        <v>19.3</v>
      </c>
      <c r="G145" s="29">
        <v>70</v>
      </c>
      <c r="H145" s="33">
        <v>3.1</v>
      </c>
      <c r="I145" s="33">
        <v>15.9</v>
      </c>
      <c r="J145" s="33">
        <v>99.8</v>
      </c>
    </row>
    <row r="146" spans="1:10" x14ac:dyDescent="0.25">
      <c r="A146" s="30">
        <v>102</v>
      </c>
      <c r="B146" s="28" t="s">
        <v>257</v>
      </c>
      <c r="C146" s="28" t="s">
        <v>299</v>
      </c>
      <c r="D146" s="30" t="s">
        <v>399</v>
      </c>
      <c r="E146" s="30" t="s">
        <v>20</v>
      </c>
      <c r="F146" s="33">
        <v>19</v>
      </c>
      <c r="G146" s="29">
        <v>80</v>
      </c>
      <c r="H146" s="33">
        <v>3.4</v>
      </c>
      <c r="I146" s="33">
        <v>18</v>
      </c>
      <c r="J146" s="33">
        <v>99.5</v>
      </c>
    </row>
    <row r="147" spans="1:10" x14ac:dyDescent="0.25">
      <c r="A147" s="31"/>
      <c r="B147" s="31"/>
      <c r="C147" s="31"/>
      <c r="D147" s="31"/>
      <c r="E147" s="31"/>
      <c r="F147" s="34">
        <f>AVERAGE(F5:F146)</f>
        <v>18.813999999999997</v>
      </c>
      <c r="G147" s="34">
        <f t="shared" ref="G147:J147" si="0">AVERAGE(G5:G146)</f>
        <v>73.609756097560975</v>
      </c>
      <c r="H147" s="34">
        <f t="shared" si="0"/>
        <v>3.2060000000000013</v>
      </c>
      <c r="I147" s="34">
        <f t="shared" si="0"/>
        <v>17.029</v>
      </c>
      <c r="J147" s="34">
        <f t="shared" si="0"/>
        <v>99.558999999999955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9141B-FC5D-4764-9E17-17810EDDA0CB}">
  <dimension ref="A1:J162"/>
  <sheetViews>
    <sheetView workbookViewId="0">
      <selection activeCell="H9" sqref="H9"/>
    </sheetView>
  </sheetViews>
  <sheetFormatPr defaultColWidth="12" defaultRowHeight="12.75" x14ac:dyDescent="0.2"/>
  <cols>
    <col min="1" max="1" width="8.5703125" style="68" customWidth="1"/>
    <col min="2" max="2" width="11.5703125" style="31" bestFit="1" customWidth="1"/>
    <col min="3" max="3" width="17" style="30" bestFit="1" customWidth="1"/>
    <col min="4" max="4" width="9.5703125" style="30" bestFit="1" customWidth="1"/>
    <col min="5" max="5" width="8.5703125" style="31" bestFit="1" customWidth="1"/>
    <col min="6" max="6" width="10.140625" style="33" bestFit="1" customWidth="1"/>
    <col min="7" max="7" width="6.85546875" style="33" bestFit="1" customWidth="1"/>
    <col min="8" max="8" width="6.85546875" style="81" bestFit="1" customWidth="1"/>
    <col min="9" max="9" width="10.140625" style="82" bestFit="1" customWidth="1"/>
    <col min="10" max="16384" width="12" style="31"/>
  </cols>
  <sheetData>
    <row r="1" spans="1:9" ht="18.75" customHeight="1" x14ac:dyDescent="0.2">
      <c r="A1" s="1" t="s">
        <v>0</v>
      </c>
      <c r="B1" s="2"/>
      <c r="C1" s="25"/>
      <c r="D1" s="25"/>
      <c r="E1" s="36">
        <v>45580</v>
      </c>
      <c r="F1" s="37">
        <v>45607</v>
      </c>
      <c r="G1" s="34"/>
      <c r="H1" s="38"/>
      <c r="I1" s="37"/>
    </row>
    <row r="2" spans="1:9" ht="18.75" customHeight="1" x14ac:dyDescent="0.2">
      <c r="A2" s="9" t="s">
        <v>1</v>
      </c>
      <c r="B2" s="2" t="s">
        <v>2</v>
      </c>
      <c r="C2" s="25" t="s">
        <v>5</v>
      </c>
      <c r="D2" s="25" t="s">
        <v>7</v>
      </c>
      <c r="E2" s="36" t="s">
        <v>8</v>
      </c>
      <c r="F2" s="39" t="s">
        <v>418</v>
      </c>
      <c r="G2" s="39" t="s">
        <v>418</v>
      </c>
      <c r="H2" s="39" t="s">
        <v>418</v>
      </c>
      <c r="I2" s="37"/>
    </row>
    <row r="3" spans="1:9" s="47" customFormat="1" ht="18.75" customHeight="1" thickBot="1" x14ac:dyDescent="0.25">
      <c r="A3" s="40"/>
      <c r="B3" s="41"/>
      <c r="C3" s="42"/>
      <c r="D3" s="42"/>
      <c r="E3" s="43" t="s">
        <v>17</v>
      </c>
      <c r="F3" s="44" t="s">
        <v>419</v>
      </c>
      <c r="G3" s="44" t="s">
        <v>420</v>
      </c>
      <c r="H3" s="45" t="s">
        <v>421</v>
      </c>
      <c r="I3" s="46" t="s">
        <v>9</v>
      </c>
    </row>
    <row r="4" spans="1:9" s="56" customFormat="1" ht="18.75" customHeight="1" x14ac:dyDescent="0.2">
      <c r="A4" s="48" t="s">
        <v>15</v>
      </c>
      <c r="B4" s="49"/>
      <c r="C4" s="50"/>
      <c r="D4" s="50"/>
      <c r="E4" s="51"/>
      <c r="F4" s="52"/>
      <c r="G4" s="53"/>
      <c r="H4" s="54"/>
      <c r="I4" s="55"/>
    </row>
    <row r="5" spans="1:9" ht="18.75" customHeight="1" x14ac:dyDescent="0.2">
      <c r="A5" s="30">
        <v>1</v>
      </c>
      <c r="B5" s="28" t="s">
        <v>18</v>
      </c>
      <c r="C5" s="30" t="s">
        <v>20</v>
      </c>
      <c r="D5" s="30" t="s">
        <v>261</v>
      </c>
      <c r="E5" s="57">
        <v>106</v>
      </c>
      <c r="F5" s="58">
        <v>130</v>
      </c>
      <c r="G5" s="59">
        <f>F5-E5</f>
        <v>24</v>
      </c>
      <c r="H5" s="60">
        <f>G5/28</f>
        <v>0.8571428571428571</v>
      </c>
      <c r="I5" s="61">
        <v>45365</v>
      </c>
    </row>
    <row r="6" spans="1:9" ht="18.75" customHeight="1" x14ac:dyDescent="0.2">
      <c r="A6" s="30">
        <v>2</v>
      </c>
      <c r="B6" s="28" t="s">
        <v>24</v>
      </c>
      <c r="C6" s="30" t="s">
        <v>20</v>
      </c>
      <c r="D6" s="30" t="s">
        <v>70</v>
      </c>
      <c r="E6" s="57">
        <v>129.5</v>
      </c>
      <c r="F6" s="58">
        <v>164</v>
      </c>
      <c r="G6" s="59">
        <f t="shared" ref="G6:G16" si="0">F6-E6</f>
        <v>34.5</v>
      </c>
      <c r="H6" s="60">
        <f t="shared" ref="H6:H16" si="1">G6/28</f>
        <v>1.2321428571428572</v>
      </c>
      <c r="I6" s="61">
        <v>45367</v>
      </c>
    </row>
    <row r="7" spans="1:9" ht="18.75" customHeight="1" x14ac:dyDescent="0.2">
      <c r="A7" s="30">
        <v>3</v>
      </c>
      <c r="B7" s="28" t="s">
        <v>28</v>
      </c>
      <c r="C7" s="30" t="s">
        <v>20</v>
      </c>
      <c r="D7" s="30" t="s">
        <v>70</v>
      </c>
      <c r="E7" s="57">
        <v>132.5</v>
      </c>
      <c r="F7" s="58">
        <v>156</v>
      </c>
      <c r="G7" s="59">
        <f t="shared" si="0"/>
        <v>23.5</v>
      </c>
      <c r="H7" s="60">
        <f t="shared" si="1"/>
        <v>0.8392857142857143</v>
      </c>
      <c r="I7" s="61">
        <v>45367</v>
      </c>
    </row>
    <row r="8" spans="1:9" ht="18.75" customHeight="1" x14ac:dyDescent="0.2">
      <c r="A8" s="30">
        <v>4</v>
      </c>
      <c r="B8" s="28" t="s">
        <v>31</v>
      </c>
      <c r="C8" s="30" t="s">
        <v>33</v>
      </c>
      <c r="D8" s="30" t="s">
        <v>66</v>
      </c>
      <c r="E8" s="57">
        <v>115</v>
      </c>
      <c r="F8" s="58">
        <v>143</v>
      </c>
      <c r="G8" s="59">
        <f t="shared" si="0"/>
        <v>28</v>
      </c>
      <c r="H8" s="60">
        <f t="shared" si="1"/>
        <v>1</v>
      </c>
      <c r="I8" s="61">
        <v>45370</v>
      </c>
    </row>
    <row r="9" spans="1:9" ht="18.75" customHeight="1" x14ac:dyDescent="0.2">
      <c r="A9" s="30">
        <v>5</v>
      </c>
      <c r="B9" s="28" t="s">
        <v>36</v>
      </c>
      <c r="C9" s="30" t="s">
        <v>20</v>
      </c>
      <c r="D9" s="30" t="s">
        <v>70</v>
      </c>
      <c r="E9" s="57">
        <v>113</v>
      </c>
      <c r="F9" s="58">
        <v>139</v>
      </c>
      <c r="G9" s="59">
        <f t="shared" si="0"/>
        <v>26</v>
      </c>
      <c r="H9" s="60">
        <f t="shared" si="1"/>
        <v>0.9285714285714286</v>
      </c>
      <c r="I9" s="61">
        <v>45373</v>
      </c>
    </row>
    <row r="10" spans="1:9" ht="18.75" customHeight="1" x14ac:dyDescent="0.2">
      <c r="A10" s="30">
        <v>6</v>
      </c>
      <c r="B10" s="28" t="s">
        <v>39</v>
      </c>
      <c r="C10" s="30" t="s">
        <v>33</v>
      </c>
      <c r="D10" s="30" t="s">
        <v>262</v>
      </c>
      <c r="E10" s="57">
        <v>106</v>
      </c>
      <c r="F10" s="58">
        <v>136</v>
      </c>
      <c r="G10" s="59">
        <f t="shared" si="0"/>
        <v>30</v>
      </c>
      <c r="H10" s="60">
        <f t="shared" si="1"/>
        <v>1.0714285714285714</v>
      </c>
      <c r="I10" s="61">
        <v>45375</v>
      </c>
    </row>
    <row r="11" spans="1:9" ht="18.75" customHeight="1" x14ac:dyDescent="0.2">
      <c r="A11" s="30">
        <v>7</v>
      </c>
      <c r="B11" s="28" t="s">
        <v>42</v>
      </c>
      <c r="C11" s="30" t="s">
        <v>20</v>
      </c>
      <c r="D11" s="30" t="s">
        <v>70</v>
      </c>
      <c r="E11" s="57">
        <v>110.5</v>
      </c>
      <c r="F11" s="58">
        <v>135</v>
      </c>
      <c r="G11" s="59">
        <f t="shared" si="0"/>
        <v>24.5</v>
      </c>
      <c r="H11" s="60">
        <f t="shared" si="1"/>
        <v>0.875</v>
      </c>
      <c r="I11" s="61">
        <v>45377</v>
      </c>
    </row>
    <row r="12" spans="1:9" ht="18.75" customHeight="1" x14ac:dyDescent="0.2">
      <c r="A12" s="30">
        <v>8</v>
      </c>
      <c r="B12" s="28" t="s">
        <v>45</v>
      </c>
      <c r="C12" s="30" t="s">
        <v>20</v>
      </c>
      <c r="D12" s="30" t="s">
        <v>70</v>
      </c>
      <c r="E12" s="57">
        <v>112.5</v>
      </c>
      <c r="F12" s="58">
        <v>140</v>
      </c>
      <c r="G12" s="59">
        <f t="shared" si="0"/>
        <v>27.5</v>
      </c>
      <c r="H12" s="60">
        <f t="shared" si="1"/>
        <v>0.9821428571428571</v>
      </c>
      <c r="I12" s="61">
        <v>45377</v>
      </c>
    </row>
    <row r="13" spans="1:9" ht="18.75" customHeight="1" x14ac:dyDescent="0.2">
      <c r="A13" s="30">
        <v>9</v>
      </c>
      <c r="B13" s="28" t="s">
        <v>48</v>
      </c>
      <c r="C13" s="30" t="s">
        <v>20</v>
      </c>
      <c r="D13" s="30" t="s">
        <v>66</v>
      </c>
      <c r="E13" s="57">
        <v>110.5</v>
      </c>
      <c r="F13" s="58">
        <v>140</v>
      </c>
      <c r="G13" s="59">
        <f t="shared" si="0"/>
        <v>29.5</v>
      </c>
      <c r="H13" s="60">
        <f t="shared" si="1"/>
        <v>1.0535714285714286</v>
      </c>
      <c r="I13" s="61">
        <v>45381</v>
      </c>
    </row>
    <row r="14" spans="1:9" ht="18.75" customHeight="1" x14ac:dyDescent="0.2">
      <c r="A14" s="30">
        <v>10</v>
      </c>
      <c r="B14" s="28" t="s">
        <v>52</v>
      </c>
      <c r="C14" s="30" t="s">
        <v>20</v>
      </c>
      <c r="D14" s="30" t="s">
        <v>262</v>
      </c>
      <c r="E14" s="57">
        <v>101</v>
      </c>
      <c r="F14" s="58">
        <v>135</v>
      </c>
      <c r="G14" s="59">
        <f t="shared" si="0"/>
        <v>34</v>
      </c>
      <c r="H14" s="60">
        <f t="shared" si="1"/>
        <v>1.2142857142857142</v>
      </c>
      <c r="I14" s="61">
        <v>45382</v>
      </c>
    </row>
    <row r="15" spans="1:9" ht="18.75" customHeight="1" x14ac:dyDescent="0.2">
      <c r="A15" s="30">
        <v>11</v>
      </c>
      <c r="B15" s="28" t="s">
        <v>56</v>
      </c>
      <c r="C15" s="30" t="s">
        <v>20</v>
      </c>
      <c r="D15" s="30" t="s">
        <v>70</v>
      </c>
      <c r="E15" s="57">
        <v>116</v>
      </c>
      <c r="F15" s="58">
        <v>145</v>
      </c>
      <c r="G15" s="59">
        <f t="shared" si="0"/>
        <v>29</v>
      </c>
      <c r="H15" s="60">
        <f t="shared" si="1"/>
        <v>1.0357142857142858</v>
      </c>
      <c r="I15" s="61">
        <v>45390</v>
      </c>
    </row>
    <row r="16" spans="1:9" ht="18.75" customHeight="1" x14ac:dyDescent="0.2">
      <c r="A16" s="30">
        <v>12</v>
      </c>
      <c r="B16" s="28" t="s">
        <v>60</v>
      </c>
      <c r="C16" s="30" t="s">
        <v>20</v>
      </c>
      <c r="D16" s="30" t="s">
        <v>261</v>
      </c>
      <c r="E16" s="57">
        <v>104.5</v>
      </c>
      <c r="F16" s="58">
        <v>144</v>
      </c>
      <c r="G16" s="59">
        <f t="shared" si="0"/>
        <v>39.5</v>
      </c>
      <c r="H16" s="60">
        <f t="shared" si="1"/>
        <v>1.4107142857142858</v>
      </c>
      <c r="I16" s="61">
        <v>45401</v>
      </c>
    </row>
    <row r="17" spans="1:9" ht="18.75" customHeight="1" x14ac:dyDescent="0.2">
      <c r="A17" s="30"/>
      <c r="B17" s="28"/>
      <c r="E17" s="62"/>
      <c r="F17" s="57"/>
      <c r="G17" s="59"/>
      <c r="H17" s="60"/>
      <c r="I17" s="61"/>
    </row>
    <row r="18" spans="1:9" ht="18.75" customHeight="1" x14ac:dyDescent="0.2">
      <c r="A18" s="9" t="s">
        <v>63</v>
      </c>
      <c r="B18" s="28"/>
      <c r="E18" s="33"/>
      <c r="F18" s="57"/>
      <c r="G18" s="59"/>
      <c r="H18" s="60"/>
      <c r="I18" s="61"/>
    </row>
    <row r="19" spans="1:9" ht="18.75" customHeight="1" x14ac:dyDescent="0.2">
      <c r="A19" s="30">
        <v>13</v>
      </c>
      <c r="B19" s="28" t="s">
        <v>65</v>
      </c>
      <c r="C19" s="30" t="s">
        <v>33</v>
      </c>
      <c r="D19" s="30" t="s">
        <v>66</v>
      </c>
      <c r="E19" s="57">
        <v>125</v>
      </c>
      <c r="F19" s="58">
        <v>157</v>
      </c>
      <c r="G19" s="59">
        <f t="shared" ref="G19:G21" si="2">F19-E19</f>
        <v>32</v>
      </c>
      <c r="H19" s="60">
        <f t="shared" ref="H19:H21" si="3">G19/28</f>
        <v>1.1428571428571428</v>
      </c>
      <c r="I19" s="61">
        <v>45377</v>
      </c>
    </row>
    <row r="20" spans="1:9" ht="18.75" customHeight="1" x14ac:dyDescent="0.2">
      <c r="A20" s="30">
        <v>14</v>
      </c>
      <c r="B20" s="28" t="s">
        <v>69</v>
      </c>
      <c r="C20" s="30" t="s">
        <v>33</v>
      </c>
      <c r="D20" s="30" t="s">
        <v>70</v>
      </c>
      <c r="E20" s="57">
        <v>107</v>
      </c>
      <c r="F20" s="58">
        <v>149</v>
      </c>
      <c r="G20" s="59">
        <f t="shared" si="2"/>
        <v>42</v>
      </c>
      <c r="H20" s="60">
        <f t="shared" si="3"/>
        <v>1.5</v>
      </c>
      <c r="I20" s="61">
        <v>45387</v>
      </c>
    </row>
    <row r="21" spans="1:9" ht="18.75" customHeight="1" x14ac:dyDescent="0.2">
      <c r="A21" s="30">
        <v>15</v>
      </c>
      <c r="B21" s="28" t="s">
        <v>73</v>
      </c>
      <c r="C21" s="30" t="s">
        <v>33</v>
      </c>
      <c r="D21" s="30" t="s">
        <v>66</v>
      </c>
      <c r="E21" s="57">
        <v>103</v>
      </c>
      <c r="F21" s="58">
        <v>137</v>
      </c>
      <c r="G21" s="59">
        <f t="shared" si="2"/>
        <v>34</v>
      </c>
      <c r="H21" s="60">
        <f t="shared" si="3"/>
        <v>1.2142857142857142</v>
      </c>
      <c r="I21" s="61">
        <v>45382</v>
      </c>
    </row>
    <row r="22" spans="1:9" ht="18.75" customHeight="1" x14ac:dyDescent="0.2">
      <c r="A22" s="30"/>
      <c r="B22" s="28"/>
      <c r="E22" s="62"/>
      <c r="F22" s="57"/>
      <c r="G22" s="59"/>
      <c r="H22" s="60"/>
      <c r="I22" s="61"/>
    </row>
    <row r="23" spans="1:9" ht="18.75" customHeight="1" x14ac:dyDescent="0.2">
      <c r="A23" s="9" t="s">
        <v>75</v>
      </c>
      <c r="B23" s="28"/>
      <c r="E23" s="33"/>
      <c r="F23" s="57"/>
      <c r="G23" s="59"/>
      <c r="H23" s="60"/>
      <c r="I23" s="61"/>
    </row>
    <row r="24" spans="1:9" ht="18.75" customHeight="1" x14ac:dyDescent="0.2">
      <c r="A24" s="30">
        <v>16</v>
      </c>
      <c r="B24" s="28" t="s">
        <v>77</v>
      </c>
      <c r="C24" s="30" t="s">
        <v>33</v>
      </c>
      <c r="D24" s="30" t="s">
        <v>66</v>
      </c>
      <c r="E24" s="57">
        <v>79</v>
      </c>
      <c r="F24" s="58">
        <v>123</v>
      </c>
      <c r="G24" s="59">
        <f t="shared" ref="G24:G26" si="4">F24-E24</f>
        <v>44</v>
      </c>
      <c r="H24" s="60">
        <f t="shared" ref="H24:H26" si="5">G24/28</f>
        <v>1.5714285714285714</v>
      </c>
      <c r="I24" s="61">
        <v>45385</v>
      </c>
    </row>
    <row r="25" spans="1:9" ht="18.75" customHeight="1" x14ac:dyDescent="0.2">
      <c r="A25" s="30">
        <v>17</v>
      </c>
      <c r="B25" s="28" t="s">
        <v>81</v>
      </c>
      <c r="C25" s="30" t="s">
        <v>33</v>
      </c>
      <c r="D25" s="30" t="s">
        <v>66</v>
      </c>
      <c r="E25" s="57">
        <v>85</v>
      </c>
      <c r="F25" s="58">
        <v>131</v>
      </c>
      <c r="G25" s="59">
        <f t="shared" si="4"/>
        <v>46</v>
      </c>
      <c r="H25" s="60">
        <f t="shared" si="5"/>
        <v>1.6428571428571428</v>
      </c>
      <c r="I25" s="61">
        <v>45382</v>
      </c>
    </row>
    <row r="26" spans="1:9" ht="18.75" customHeight="1" x14ac:dyDescent="0.2">
      <c r="A26" s="30">
        <v>18</v>
      </c>
      <c r="B26" s="28" t="s">
        <v>84</v>
      </c>
      <c r="C26" s="30" t="s">
        <v>33</v>
      </c>
      <c r="D26" s="30" t="s">
        <v>66</v>
      </c>
      <c r="E26" s="57">
        <v>88</v>
      </c>
      <c r="F26" s="58">
        <v>121</v>
      </c>
      <c r="G26" s="59">
        <f t="shared" si="4"/>
        <v>33</v>
      </c>
      <c r="H26" s="60">
        <f t="shared" si="5"/>
        <v>1.1785714285714286</v>
      </c>
      <c r="I26" s="61">
        <v>45381</v>
      </c>
    </row>
    <row r="27" spans="1:9" ht="18.75" customHeight="1" x14ac:dyDescent="0.2">
      <c r="A27" s="30"/>
      <c r="B27" s="28"/>
      <c r="E27" s="33"/>
      <c r="F27" s="63"/>
      <c r="G27" s="59"/>
      <c r="H27" s="60"/>
      <c r="I27" s="61"/>
    </row>
    <row r="28" spans="1:9" ht="18.75" customHeight="1" x14ac:dyDescent="0.2">
      <c r="A28" s="9" t="s">
        <v>87</v>
      </c>
      <c r="B28" s="28"/>
      <c r="E28" s="62"/>
      <c r="F28" s="63"/>
      <c r="G28" s="59"/>
      <c r="H28" s="60"/>
      <c r="I28" s="61"/>
    </row>
    <row r="29" spans="1:9" ht="18.75" customHeight="1" x14ac:dyDescent="0.2">
      <c r="A29" s="30">
        <v>19</v>
      </c>
      <c r="B29" s="28" t="s">
        <v>88</v>
      </c>
      <c r="C29" s="30" t="s">
        <v>90</v>
      </c>
      <c r="D29" s="30" t="s">
        <v>91</v>
      </c>
      <c r="E29" s="57">
        <v>81</v>
      </c>
      <c r="F29" s="58">
        <v>111</v>
      </c>
      <c r="G29" s="59">
        <f t="shared" ref="G29:G30" si="6">F29-E29</f>
        <v>30</v>
      </c>
      <c r="H29" s="60">
        <f t="shared" ref="H29:H30" si="7">G29/28</f>
        <v>1.0714285714285714</v>
      </c>
      <c r="I29" s="61">
        <v>45372</v>
      </c>
    </row>
    <row r="30" spans="1:9" ht="18.75" customHeight="1" x14ac:dyDescent="0.2">
      <c r="A30" s="30">
        <v>20</v>
      </c>
      <c r="B30" s="28" t="s">
        <v>94</v>
      </c>
      <c r="C30" s="30" t="s">
        <v>90</v>
      </c>
      <c r="D30" s="30" t="s">
        <v>70</v>
      </c>
      <c r="E30" s="57">
        <v>103.5</v>
      </c>
      <c r="F30" s="58">
        <v>133</v>
      </c>
      <c r="G30" s="59">
        <f t="shared" si="6"/>
        <v>29.5</v>
      </c>
      <c r="H30" s="60">
        <f t="shared" si="7"/>
        <v>1.0535714285714286</v>
      </c>
      <c r="I30" s="61">
        <v>45387</v>
      </c>
    </row>
    <row r="31" spans="1:9" ht="18.75" customHeight="1" x14ac:dyDescent="0.2">
      <c r="A31" s="30"/>
      <c r="B31" s="28"/>
      <c r="E31" s="33"/>
      <c r="F31" s="63"/>
      <c r="G31" s="59"/>
      <c r="H31" s="60"/>
      <c r="I31" s="61"/>
    </row>
    <row r="32" spans="1:9" ht="18.75" customHeight="1" x14ac:dyDescent="0.2">
      <c r="A32" s="9" t="s">
        <v>97</v>
      </c>
      <c r="B32" s="28"/>
      <c r="E32" s="62"/>
      <c r="F32" s="63"/>
      <c r="G32" s="59"/>
      <c r="H32" s="60"/>
      <c r="I32" s="61"/>
    </row>
    <row r="33" spans="1:9" ht="18.75" customHeight="1" x14ac:dyDescent="0.2">
      <c r="A33" s="30">
        <v>21</v>
      </c>
      <c r="B33" s="28" t="s">
        <v>99</v>
      </c>
      <c r="C33" s="30" t="s">
        <v>33</v>
      </c>
      <c r="D33" s="30" t="s">
        <v>101</v>
      </c>
      <c r="E33" s="57">
        <v>114</v>
      </c>
      <c r="F33" s="58">
        <v>156</v>
      </c>
      <c r="G33" s="59">
        <f t="shared" ref="G33:G36" si="8">F33-E33</f>
        <v>42</v>
      </c>
      <c r="H33" s="60">
        <f t="shared" ref="H33:H36" si="9">G33/28</f>
        <v>1.5</v>
      </c>
      <c r="I33" s="61">
        <v>45307</v>
      </c>
    </row>
    <row r="34" spans="1:9" ht="18.75" customHeight="1" x14ac:dyDescent="0.2">
      <c r="A34" s="30">
        <v>22</v>
      </c>
      <c r="B34" s="28" t="s">
        <v>103</v>
      </c>
      <c r="C34" s="30" t="s">
        <v>33</v>
      </c>
      <c r="D34" s="30" t="s">
        <v>101</v>
      </c>
      <c r="E34" s="57">
        <v>137</v>
      </c>
      <c r="F34" s="58">
        <v>179</v>
      </c>
      <c r="G34" s="59">
        <f t="shared" si="8"/>
        <v>42</v>
      </c>
      <c r="H34" s="60">
        <f t="shared" si="9"/>
        <v>1.5</v>
      </c>
      <c r="I34" s="61">
        <v>45310</v>
      </c>
    </row>
    <row r="35" spans="1:9" ht="18.75" customHeight="1" x14ac:dyDescent="0.2">
      <c r="A35" s="30">
        <v>23</v>
      </c>
      <c r="B35" s="28" t="s">
        <v>105</v>
      </c>
      <c r="C35" s="30" t="s">
        <v>33</v>
      </c>
      <c r="D35" s="30" t="s">
        <v>70</v>
      </c>
      <c r="E35" s="57">
        <v>61.5</v>
      </c>
      <c r="F35" s="58">
        <v>85</v>
      </c>
      <c r="G35" s="59">
        <f t="shared" si="8"/>
        <v>23.5</v>
      </c>
      <c r="H35" s="60">
        <f t="shared" si="9"/>
        <v>0.8392857142857143</v>
      </c>
      <c r="I35" s="61">
        <v>45421</v>
      </c>
    </row>
    <row r="36" spans="1:9" ht="18.75" customHeight="1" x14ac:dyDescent="0.2">
      <c r="A36" s="30">
        <v>24</v>
      </c>
      <c r="B36" s="28" t="s">
        <v>108</v>
      </c>
      <c r="C36" s="30" t="s">
        <v>33</v>
      </c>
      <c r="D36" s="30" t="s">
        <v>70</v>
      </c>
      <c r="E36" s="57">
        <v>64.5</v>
      </c>
      <c r="F36" s="58">
        <v>85</v>
      </c>
      <c r="G36" s="59">
        <f t="shared" si="8"/>
        <v>20.5</v>
      </c>
      <c r="H36" s="60">
        <f t="shared" si="9"/>
        <v>0.7321428571428571</v>
      </c>
      <c r="I36" s="61">
        <v>45420</v>
      </c>
    </row>
    <row r="37" spans="1:9" ht="18.75" customHeight="1" x14ac:dyDescent="0.2">
      <c r="A37" s="30"/>
      <c r="B37" s="28"/>
      <c r="E37" s="33"/>
      <c r="F37" s="63"/>
      <c r="G37" s="59"/>
      <c r="H37" s="60"/>
      <c r="I37" s="61"/>
    </row>
    <row r="38" spans="1:9" ht="18.75" customHeight="1" x14ac:dyDescent="0.2">
      <c r="A38" s="9" t="s">
        <v>110</v>
      </c>
      <c r="B38" s="28"/>
      <c r="E38" s="33"/>
      <c r="F38" s="63"/>
      <c r="G38" s="59"/>
      <c r="H38" s="60"/>
      <c r="I38" s="64"/>
    </row>
    <row r="39" spans="1:9" ht="18.75" customHeight="1" x14ac:dyDescent="0.2">
      <c r="A39" s="30">
        <v>25</v>
      </c>
      <c r="B39" s="28"/>
      <c r="C39" s="30" t="s">
        <v>33</v>
      </c>
      <c r="D39" s="30" t="s">
        <v>113</v>
      </c>
      <c r="E39" s="57">
        <v>137</v>
      </c>
      <c r="F39" s="58">
        <v>161</v>
      </c>
      <c r="G39" s="59">
        <f t="shared" ref="G39:G44" si="10">F39-E39</f>
        <v>24</v>
      </c>
      <c r="H39" s="60">
        <f t="shared" ref="H39:H44" si="11">G39/28</f>
        <v>0.8571428571428571</v>
      </c>
      <c r="I39" s="64">
        <v>45224</v>
      </c>
    </row>
    <row r="40" spans="1:9" ht="18.75" customHeight="1" x14ac:dyDescent="0.2">
      <c r="A40" s="30">
        <v>26</v>
      </c>
      <c r="B40" s="28"/>
      <c r="C40" s="30" t="s">
        <v>33</v>
      </c>
      <c r="D40" s="30" t="s">
        <v>113</v>
      </c>
      <c r="E40" s="57">
        <v>139</v>
      </c>
      <c r="F40" s="58">
        <v>173</v>
      </c>
      <c r="G40" s="59">
        <f t="shared" si="10"/>
        <v>34</v>
      </c>
      <c r="H40" s="60">
        <f t="shared" si="11"/>
        <v>1.2142857142857142</v>
      </c>
      <c r="I40" s="64">
        <v>45219</v>
      </c>
    </row>
    <row r="41" spans="1:9" ht="18.75" customHeight="1" x14ac:dyDescent="0.2">
      <c r="A41" s="30">
        <v>27</v>
      </c>
      <c r="B41" s="28"/>
      <c r="C41" s="30" t="s">
        <v>33</v>
      </c>
      <c r="D41" s="30" t="s">
        <v>66</v>
      </c>
      <c r="E41" s="57">
        <v>138.5</v>
      </c>
      <c r="F41" s="58">
        <v>166</v>
      </c>
      <c r="G41" s="59">
        <f t="shared" si="10"/>
        <v>27.5</v>
      </c>
      <c r="H41" s="60">
        <f t="shared" si="11"/>
        <v>0.9821428571428571</v>
      </c>
      <c r="I41" s="64">
        <v>45218</v>
      </c>
    </row>
    <row r="42" spans="1:9" ht="18.75" customHeight="1" x14ac:dyDescent="0.2">
      <c r="A42" s="30">
        <v>28</v>
      </c>
      <c r="B42" s="28"/>
      <c r="C42" s="30" t="s">
        <v>33</v>
      </c>
      <c r="D42" s="30" t="s">
        <v>113</v>
      </c>
      <c r="E42" s="57">
        <v>151.5</v>
      </c>
      <c r="F42" s="58">
        <v>169</v>
      </c>
      <c r="G42" s="59">
        <f t="shared" si="10"/>
        <v>17.5</v>
      </c>
      <c r="H42" s="60">
        <f t="shared" si="11"/>
        <v>0.625</v>
      </c>
      <c r="I42" s="61">
        <v>45205</v>
      </c>
    </row>
    <row r="43" spans="1:9" ht="18.75" customHeight="1" x14ac:dyDescent="0.2">
      <c r="A43" s="30">
        <v>29</v>
      </c>
      <c r="B43" s="28"/>
      <c r="C43" s="30" t="s">
        <v>33</v>
      </c>
      <c r="D43" s="30" t="s">
        <v>66</v>
      </c>
      <c r="E43" s="57">
        <v>136</v>
      </c>
      <c r="F43" s="58">
        <v>149</v>
      </c>
      <c r="G43" s="59">
        <f t="shared" si="10"/>
        <v>13</v>
      </c>
      <c r="H43" s="60">
        <f t="shared" si="11"/>
        <v>0.4642857142857143</v>
      </c>
      <c r="I43" s="61">
        <v>45212</v>
      </c>
    </row>
    <row r="44" spans="1:9" ht="18.75" customHeight="1" x14ac:dyDescent="0.2">
      <c r="A44" s="30">
        <v>30</v>
      </c>
      <c r="B44" s="28"/>
      <c r="C44" s="30" t="s">
        <v>33</v>
      </c>
      <c r="D44" s="30" t="s">
        <v>66</v>
      </c>
      <c r="E44" s="57">
        <v>158</v>
      </c>
      <c r="F44" s="58">
        <v>203</v>
      </c>
      <c r="G44" s="59">
        <f t="shared" si="10"/>
        <v>45</v>
      </c>
      <c r="H44" s="60">
        <f t="shared" si="11"/>
        <v>1.6071428571428572</v>
      </c>
      <c r="I44" s="64">
        <v>45212</v>
      </c>
    </row>
    <row r="45" spans="1:9" ht="18.75" customHeight="1" x14ac:dyDescent="0.2">
      <c r="A45" s="30"/>
      <c r="B45" s="28"/>
      <c r="E45" s="33"/>
      <c r="F45" s="63"/>
      <c r="G45" s="59"/>
      <c r="H45" s="60"/>
      <c r="I45" s="64"/>
    </row>
    <row r="46" spans="1:9" ht="18.75" customHeight="1" x14ac:dyDescent="0.2">
      <c r="A46" s="9" t="s">
        <v>119</v>
      </c>
      <c r="B46" s="28"/>
      <c r="E46" s="33"/>
      <c r="F46" s="63"/>
      <c r="G46" s="59"/>
      <c r="H46" s="60"/>
      <c r="I46" s="64"/>
    </row>
    <row r="47" spans="1:9" ht="18.75" customHeight="1" x14ac:dyDescent="0.2">
      <c r="A47" s="30">
        <v>31</v>
      </c>
      <c r="B47" s="28" t="s">
        <v>121</v>
      </c>
      <c r="C47" s="30" t="s">
        <v>20</v>
      </c>
      <c r="D47" s="30" t="s">
        <v>66</v>
      </c>
      <c r="E47" s="57">
        <v>114.5</v>
      </c>
      <c r="F47" s="58">
        <v>139</v>
      </c>
      <c r="G47" s="59">
        <f t="shared" ref="G47:G48" si="12">F47-E47</f>
        <v>24.5</v>
      </c>
      <c r="H47" s="60">
        <f t="shared" ref="H47:H48" si="13">G47/28</f>
        <v>0.875</v>
      </c>
      <c r="I47" s="61">
        <v>45413</v>
      </c>
    </row>
    <row r="48" spans="1:9" ht="18.75" customHeight="1" x14ac:dyDescent="0.2">
      <c r="A48" s="30">
        <v>32</v>
      </c>
      <c r="B48" s="28" t="s">
        <v>124</v>
      </c>
      <c r="C48" s="30" t="s">
        <v>20</v>
      </c>
      <c r="D48" s="30" t="s">
        <v>66</v>
      </c>
      <c r="E48" s="57">
        <v>110.5</v>
      </c>
      <c r="F48" s="58">
        <v>147</v>
      </c>
      <c r="G48" s="59">
        <f t="shared" si="12"/>
        <v>36.5</v>
      </c>
      <c r="H48" s="60">
        <f t="shared" si="13"/>
        <v>1.3035714285714286</v>
      </c>
      <c r="I48" s="61">
        <v>45413</v>
      </c>
    </row>
    <row r="49" spans="1:10" ht="18.75" customHeight="1" x14ac:dyDescent="0.2">
      <c r="A49" s="30"/>
      <c r="B49" s="28"/>
      <c r="E49" s="33"/>
      <c r="F49" s="57"/>
      <c r="G49" s="59"/>
      <c r="H49" s="60"/>
      <c r="I49" s="61"/>
    </row>
    <row r="50" spans="1:10" ht="18.75" customHeight="1" x14ac:dyDescent="0.2">
      <c r="A50" s="30"/>
      <c r="B50" s="28"/>
      <c r="E50" s="62"/>
      <c r="F50" s="63"/>
      <c r="G50" s="59"/>
      <c r="H50" s="60"/>
      <c r="I50" s="61"/>
    </row>
    <row r="51" spans="1:10" ht="18.75" customHeight="1" x14ac:dyDescent="0.2">
      <c r="A51" s="9" t="s">
        <v>126</v>
      </c>
      <c r="B51" s="28" t="s">
        <v>127</v>
      </c>
      <c r="E51" s="62"/>
      <c r="F51" s="57"/>
      <c r="G51" s="59"/>
      <c r="H51" s="60"/>
      <c r="I51" s="61"/>
    </row>
    <row r="52" spans="1:10" ht="18.75" customHeight="1" x14ac:dyDescent="0.2">
      <c r="A52" s="30">
        <v>33</v>
      </c>
      <c r="B52" s="28" t="s">
        <v>129</v>
      </c>
      <c r="C52" s="30" t="s">
        <v>33</v>
      </c>
      <c r="D52" s="30" t="s">
        <v>66</v>
      </c>
      <c r="E52" s="57">
        <v>138.5</v>
      </c>
      <c r="F52" s="58">
        <v>170</v>
      </c>
      <c r="G52" s="59">
        <f t="shared" ref="G52:G54" si="14">F52-E52</f>
        <v>31.5</v>
      </c>
      <c r="H52" s="60">
        <f t="shared" ref="H52:H54" si="15">G52/28</f>
        <v>1.125</v>
      </c>
      <c r="I52" s="61">
        <v>45353</v>
      </c>
    </row>
    <row r="53" spans="1:10" ht="18.75" customHeight="1" x14ac:dyDescent="0.2">
      <c r="A53" s="30">
        <v>34</v>
      </c>
      <c r="B53" s="28" t="s">
        <v>133</v>
      </c>
      <c r="C53" s="30" t="s">
        <v>33</v>
      </c>
      <c r="D53" s="30" t="s">
        <v>66</v>
      </c>
      <c r="E53" s="57">
        <v>142</v>
      </c>
      <c r="F53" s="58">
        <v>174</v>
      </c>
      <c r="G53" s="59">
        <f t="shared" si="14"/>
        <v>32</v>
      </c>
      <c r="H53" s="60">
        <f t="shared" si="15"/>
        <v>1.1428571428571428</v>
      </c>
      <c r="I53" s="61">
        <v>45359</v>
      </c>
    </row>
    <row r="54" spans="1:10" ht="18.75" customHeight="1" x14ac:dyDescent="0.2">
      <c r="A54" s="30">
        <v>36</v>
      </c>
      <c r="B54" s="28" t="s">
        <v>136</v>
      </c>
      <c r="C54" s="30" t="s">
        <v>33</v>
      </c>
      <c r="D54" s="30" t="s">
        <v>66</v>
      </c>
      <c r="E54" s="57">
        <v>147.5</v>
      </c>
      <c r="F54" s="58">
        <v>183</v>
      </c>
      <c r="G54" s="59">
        <f t="shared" si="14"/>
        <v>35.5</v>
      </c>
      <c r="H54" s="60">
        <f t="shared" si="15"/>
        <v>1.2678571428571428</v>
      </c>
      <c r="I54" s="61">
        <v>45353</v>
      </c>
    </row>
    <row r="55" spans="1:10" ht="18.75" customHeight="1" x14ac:dyDescent="0.2">
      <c r="A55" s="30"/>
      <c r="B55" s="28"/>
      <c r="E55" s="33"/>
      <c r="F55" s="63"/>
      <c r="G55" s="59"/>
      <c r="H55" s="60"/>
      <c r="I55" s="61"/>
    </row>
    <row r="56" spans="1:10" ht="18.75" customHeight="1" x14ac:dyDescent="0.2">
      <c r="A56" s="9" t="s">
        <v>138</v>
      </c>
      <c r="B56" s="28"/>
      <c r="E56" s="62"/>
      <c r="F56" s="63"/>
      <c r="G56" s="59"/>
      <c r="H56" s="60"/>
      <c r="I56" s="61"/>
    </row>
    <row r="57" spans="1:10" ht="18.75" customHeight="1" x14ac:dyDescent="0.2">
      <c r="A57" s="30">
        <v>37</v>
      </c>
      <c r="B57" s="28"/>
      <c r="C57" s="30" t="s">
        <v>20</v>
      </c>
      <c r="D57" s="30" t="s">
        <v>261</v>
      </c>
      <c r="E57" s="57">
        <v>122</v>
      </c>
      <c r="F57" s="57">
        <v>145</v>
      </c>
      <c r="G57" s="59">
        <f>F57-E57</f>
        <v>23</v>
      </c>
      <c r="H57" s="60">
        <f>G57/28</f>
        <v>0.8214285714285714</v>
      </c>
      <c r="I57" s="61">
        <v>45406</v>
      </c>
    </row>
    <row r="58" spans="1:10" ht="18.75" customHeight="1" x14ac:dyDescent="0.2">
      <c r="A58" s="30"/>
      <c r="B58" s="28"/>
      <c r="E58" s="33"/>
      <c r="F58" s="57"/>
      <c r="G58" s="59"/>
      <c r="H58" s="60"/>
      <c r="I58" s="61"/>
    </row>
    <row r="59" spans="1:10" ht="18.75" customHeight="1" x14ac:dyDescent="0.2">
      <c r="A59" s="9" t="s">
        <v>143</v>
      </c>
      <c r="B59" s="28"/>
      <c r="E59" s="33"/>
      <c r="F59" s="63"/>
      <c r="G59" s="59"/>
      <c r="H59" s="60"/>
      <c r="I59" s="61"/>
    </row>
    <row r="60" spans="1:10" ht="18.75" customHeight="1" x14ac:dyDescent="0.2">
      <c r="A60" s="30">
        <v>38</v>
      </c>
      <c r="B60" s="28" t="s">
        <v>145</v>
      </c>
      <c r="C60" s="30" t="s">
        <v>20</v>
      </c>
      <c r="D60" s="30" t="s">
        <v>66</v>
      </c>
      <c r="E60" s="57">
        <v>129.5</v>
      </c>
      <c r="F60" s="58">
        <v>172</v>
      </c>
      <c r="G60" s="59">
        <f t="shared" ref="G60:G61" si="16">F60-E60</f>
        <v>42.5</v>
      </c>
      <c r="H60" s="60">
        <f t="shared" ref="H60:H61" si="17">G60/28</f>
        <v>1.5178571428571428</v>
      </c>
      <c r="I60" s="61">
        <v>45317</v>
      </c>
    </row>
    <row r="61" spans="1:10" ht="18.75" customHeight="1" x14ac:dyDescent="0.2">
      <c r="A61" s="30">
        <v>39</v>
      </c>
      <c r="B61" s="28" t="s">
        <v>148</v>
      </c>
      <c r="C61" s="30" t="s">
        <v>20</v>
      </c>
      <c r="D61" s="30" t="s">
        <v>66</v>
      </c>
      <c r="E61" s="57">
        <v>110.5</v>
      </c>
      <c r="F61" s="58">
        <v>145</v>
      </c>
      <c r="G61" s="59">
        <f t="shared" si="16"/>
        <v>34.5</v>
      </c>
      <c r="H61" s="60">
        <f t="shared" si="17"/>
        <v>1.2321428571428572</v>
      </c>
      <c r="I61" s="61">
        <v>45320</v>
      </c>
    </row>
    <row r="62" spans="1:10" ht="18.75" customHeight="1" x14ac:dyDescent="0.2">
      <c r="A62" s="30"/>
      <c r="B62" s="28"/>
      <c r="E62" s="33"/>
      <c r="F62" s="63"/>
      <c r="G62" s="59"/>
      <c r="H62" s="60"/>
      <c r="I62" s="61"/>
      <c r="J62" s="65"/>
    </row>
    <row r="63" spans="1:10" ht="18.75" customHeight="1" x14ac:dyDescent="0.2">
      <c r="A63" s="9" t="s">
        <v>151</v>
      </c>
      <c r="B63" s="28"/>
      <c r="E63" s="33"/>
      <c r="F63" s="63"/>
      <c r="G63" s="59"/>
      <c r="H63" s="60"/>
      <c r="I63" s="61"/>
      <c r="J63" s="65"/>
    </row>
    <row r="64" spans="1:10" ht="18.75" customHeight="1" x14ac:dyDescent="0.2">
      <c r="A64" s="30">
        <v>40</v>
      </c>
      <c r="B64" s="28" t="s">
        <v>153</v>
      </c>
      <c r="C64" s="30" t="s">
        <v>155</v>
      </c>
      <c r="D64" s="30" t="s">
        <v>70</v>
      </c>
      <c r="E64" s="57">
        <v>75.5</v>
      </c>
      <c r="F64" s="58">
        <v>100</v>
      </c>
      <c r="G64" s="59">
        <f t="shared" ref="G64:G65" si="18">F64-E64</f>
        <v>24.5</v>
      </c>
      <c r="H64" s="60">
        <f t="shared" ref="H64:H65" si="19">G64/28</f>
        <v>0.875</v>
      </c>
      <c r="I64" s="61"/>
      <c r="J64" s="65"/>
    </row>
    <row r="65" spans="1:10" ht="18.75" customHeight="1" x14ac:dyDescent="0.2">
      <c r="A65" s="30">
        <v>41</v>
      </c>
      <c r="B65" s="28" t="s">
        <v>156</v>
      </c>
      <c r="C65" s="30" t="s">
        <v>155</v>
      </c>
      <c r="D65" s="30" t="s">
        <v>70</v>
      </c>
      <c r="E65" s="57">
        <v>94.5</v>
      </c>
      <c r="F65" s="58">
        <v>131</v>
      </c>
      <c r="G65" s="59">
        <f t="shared" si="18"/>
        <v>36.5</v>
      </c>
      <c r="H65" s="60">
        <f t="shared" si="19"/>
        <v>1.3035714285714286</v>
      </c>
      <c r="I65" s="61"/>
      <c r="J65" s="65"/>
    </row>
    <row r="66" spans="1:10" ht="18.75" customHeight="1" x14ac:dyDescent="0.2">
      <c r="A66" s="30"/>
      <c r="B66" s="28"/>
      <c r="E66" s="62"/>
      <c r="F66" s="63"/>
      <c r="G66" s="59"/>
      <c r="H66" s="60"/>
      <c r="I66" s="61"/>
    </row>
    <row r="67" spans="1:10" ht="18.75" customHeight="1" x14ac:dyDescent="0.2">
      <c r="A67" s="9" t="s">
        <v>158</v>
      </c>
      <c r="B67" s="28"/>
      <c r="E67" s="62"/>
      <c r="F67" s="57"/>
      <c r="G67" s="59"/>
      <c r="H67" s="60"/>
      <c r="I67" s="61"/>
    </row>
    <row r="68" spans="1:10" ht="18.75" customHeight="1" x14ac:dyDescent="0.2">
      <c r="A68" s="30">
        <v>42</v>
      </c>
      <c r="B68" s="28" t="s">
        <v>159</v>
      </c>
      <c r="C68" s="30" t="s">
        <v>155</v>
      </c>
      <c r="D68" s="30" t="s">
        <v>161</v>
      </c>
      <c r="E68" s="57">
        <v>101.5</v>
      </c>
      <c r="F68" s="58">
        <v>141</v>
      </c>
      <c r="G68" s="59">
        <f>F68-E68</f>
        <v>39.5</v>
      </c>
      <c r="H68" s="60">
        <f>G68/28</f>
        <v>1.4107142857142858</v>
      </c>
      <c r="I68" s="61">
        <v>45399</v>
      </c>
    </row>
    <row r="69" spans="1:10" ht="18.75" customHeight="1" x14ac:dyDescent="0.2">
      <c r="A69" s="30"/>
      <c r="B69" s="28"/>
      <c r="E69" s="62"/>
      <c r="F69" s="63"/>
      <c r="G69" s="59"/>
      <c r="H69" s="60"/>
      <c r="I69" s="61"/>
    </row>
    <row r="70" spans="1:10" ht="18.75" customHeight="1" x14ac:dyDescent="0.2">
      <c r="A70" s="9" t="s">
        <v>162</v>
      </c>
      <c r="B70" s="28"/>
      <c r="E70" s="62"/>
      <c r="F70" s="63"/>
      <c r="G70" s="59"/>
      <c r="H70" s="60"/>
      <c r="I70" s="61"/>
    </row>
    <row r="71" spans="1:10" ht="18.75" customHeight="1" x14ac:dyDescent="0.2">
      <c r="A71" s="30">
        <v>43</v>
      </c>
      <c r="B71" s="28" t="s">
        <v>164</v>
      </c>
      <c r="C71" s="30" t="s">
        <v>155</v>
      </c>
      <c r="D71" s="30" t="s">
        <v>161</v>
      </c>
      <c r="E71" s="57">
        <v>81</v>
      </c>
      <c r="F71" s="58">
        <v>121</v>
      </c>
      <c r="G71" s="59">
        <f>F71-E71</f>
        <v>40</v>
      </c>
      <c r="H71" s="60">
        <f>G71/28</f>
        <v>1.4285714285714286</v>
      </c>
      <c r="I71" s="61"/>
    </row>
    <row r="72" spans="1:10" ht="18.75" customHeight="1" x14ac:dyDescent="0.2">
      <c r="A72" s="30"/>
      <c r="B72" s="28"/>
      <c r="E72" s="62"/>
      <c r="F72" s="57"/>
      <c r="G72" s="59"/>
      <c r="H72" s="60"/>
      <c r="I72" s="61"/>
    </row>
    <row r="73" spans="1:10" ht="18.75" customHeight="1" x14ac:dyDescent="0.2">
      <c r="A73" s="9" t="s">
        <v>166</v>
      </c>
      <c r="B73" s="28"/>
      <c r="E73" s="62"/>
      <c r="F73" s="57"/>
      <c r="G73" s="59"/>
      <c r="H73" s="60"/>
      <c r="I73" s="61"/>
    </row>
    <row r="74" spans="1:10" ht="18.75" customHeight="1" x14ac:dyDescent="0.2">
      <c r="A74" s="30">
        <v>45</v>
      </c>
      <c r="B74" s="28" t="s">
        <v>168</v>
      </c>
      <c r="C74" s="30" t="s">
        <v>155</v>
      </c>
      <c r="D74" s="30" t="s">
        <v>161</v>
      </c>
      <c r="E74" s="57">
        <v>103</v>
      </c>
      <c r="F74" s="58">
        <v>129</v>
      </c>
      <c r="G74" s="59">
        <f t="shared" ref="G74:G76" si="20">F74-E74</f>
        <v>26</v>
      </c>
      <c r="H74" s="60">
        <f t="shared" ref="H74:H76" si="21">G74/28</f>
        <v>0.9285714285714286</v>
      </c>
      <c r="I74" s="61"/>
    </row>
    <row r="75" spans="1:10" ht="18.75" customHeight="1" x14ac:dyDescent="0.2">
      <c r="A75" s="30">
        <v>46</v>
      </c>
      <c r="B75" s="28" t="s">
        <v>170</v>
      </c>
      <c r="C75" s="30" t="s">
        <v>155</v>
      </c>
      <c r="D75" s="30" t="s">
        <v>161</v>
      </c>
      <c r="E75" s="57">
        <v>127</v>
      </c>
      <c r="F75" s="58">
        <v>167</v>
      </c>
      <c r="G75" s="59">
        <f t="shared" si="20"/>
        <v>40</v>
      </c>
      <c r="H75" s="60">
        <f t="shared" si="21"/>
        <v>1.4285714285714286</v>
      </c>
      <c r="I75" s="61"/>
    </row>
    <row r="76" spans="1:10" ht="18.75" customHeight="1" x14ac:dyDescent="0.2">
      <c r="A76" s="30">
        <v>47</v>
      </c>
      <c r="B76" s="28" t="s">
        <v>172</v>
      </c>
      <c r="C76" s="30" t="s">
        <v>155</v>
      </c>
      <c r="D76" s="30" t="s">
        <v>161</v>
      </c>
      <c r="E76" s="57">
        <v>131</v>
      </c>
      <c r="F76" s="58">
        <v>160</v>
      </c>
      <c r="G76" s="59">
        <f t="shared" si="20"/>
        <v>29</v>
      </c>
      <c r="H76" s="60">
        <f t="shared" si="21"/>
        <v>1.0357142857142858</v>
      </c>
      <c r="I76" s="61"/>
    </row>
    <row r="77" spans="1:10" ht="18.75" customHeight="1" x14ac:dyDescent="0.2">
      <c r="A77" s="30"/>
      <c r="B77" s="28"/>
      <c r="E77" s="33"/>
      <c r="F77" s="63"/>
      <c r="G77" s="59"/>
      <c r="H77" s="60"/>
      <c r="I77" s="61"/>
    </row>
    <row r="78" spans="1:10" ht="18.75" customHeight="1" x14ac:dyDescent="0.2">
      <c r="A78" s="9" t="s">
        <v>174</v>
      </c>
      <c r="B78" s="28"/>
      <c r="E78" s="33"/>
      <c r="F78" s="57"/>
      <c r="G78" s="59"/>
      <c r="H78" s="60"/>
      <c r="I78" s="61"/>
    </row>
    <row r="79" spans="1:10" ht="18.75" customHeight="1" x14ac:dyDescent="0.2">
      <c r="A79" s="30">
        <v>48</v>
      </c>
      <c r="B79" s="28" t="s">
        <v>176</v>
      </c>
      <c r="C79" s="30" t="s">
        <v>20</v>
      </c>
      <c r="D79" s="30" t="s">
        <v>161</v>
      </c>
      <c r="E79" s="57">
        <v>161.5</v>
      </c>
      <c r="F79" s="58">
        <v>202</v>
      </c>
      <c r="G79" s="59">
        <f t="shared" ref="G79:G84" si="22">F79-E79</f>
        <v>40.5</v>
      </c>
      <c r="H79" s="60">
        <f t="shared" ref="H79:H84" si="23">G79/28</f>
        <v>1.4464285714285714</v>
      </c>
      <c r="I79" s="61"/>
    </row>
    <row r="80" spans="1:10" ht="18.75" customHeight="1" x14ac:dyDescent="0.2">
      <c r="A80" s="30">
        <v>49</v>
      </c>
      <c r="B80" s="28" t="s">
        <v>177</v>
      </c>
      <c r="C80" s="30" t="s">
        <v>20</v>
      </c>
      <c r="D80" s="30" t="s">
        <v>260</v>
      </c>
      <c r="E80" s="57">
        <v>131.5</v>
      </c>
      <c r="F80" s="58">
        <v>163</v>
      </c>
      <c r="G80" s="59">
        <f t="shared" si="22"/>
        <v>31.5</v>
      </c>
      <c r="H80" s="60">
        <f t="shared" si="23"/>
        <v>1.125</v>
      </c>
      <c r="I80" s="61"/>
    </row>
    <row r="81" spans="1:9" s="66" customFormat="1" ht="18.75" customHeight="1" x14ac:dyDescent="0.2">
      <c r="A81" s="30">
        <v>50</v>
      </c>
      <c r="B81" s="28" t="s">
        <v>178</v>
      </c>
      <c r="C81" s="30" t="s">
        <v>20</v>
      </c>
      <c r="D81" s="30" t="s">
        <v>161</v>
      </c>
      <c r="E81" s="57">
        <v>176</v>
      </c>
      <c r="F81" s="57">
        <v>224</v>
      </c>
      <c r="G81" s="59">
        <f t="shared" si="22"/>
        <v>48</v>
      </c>
      <c r="H81" s="60">
        <f t="shared" si="23"/>
        <v>1.7142857142857142</v>
      </c>
      <c r="I81" s="61"/>
    </row>
    <row r="82" spans="1:9" ht="18.75" customHeight="1" x14ac:dyDescent="0.2">
      <c r="A82" s="30">
        <v>51</v>
      </c>
      <c r="B82" s="28" t="s">
        <v>180</v>
      </c>
      <c r="C82" s="30" t="s">
        <v>20</v>
      </c>
      <c r="D82" s="30" t="s">
        <v>161</v>
      </c>
      <c r="E82" s="57">
        <v>143.5</v>
      </c>
      <c r="F82" s="58">
        <v>185</v>
      </c>
      <c r="G82" s="59">
        <f t="shared" si="22"/>
        <v>41.5</v>
      </c>
      <c r="H82" s="60">
        <f t="shared" si="23"/>
        <v>1.4821428571428572</v>
      </c>
      <c r="I82" s="61"/>
    </row>
    <row r="83" spans="1:9" ht="18.75" customHeight="1" x14ac:dyDescent="0.2">
      <c r="A83" s="30">
        <v>52</v>
      </c>
      <c r="B83" s="28" t="s">
        <v>181</v>
      </c>
      <c r="C83" s="30" t="s">
        <v>20</v>
      </c>
      <c r="D83" s="30" t="s">
        <v>260</v>
      </c>
      <c r="E83" s="57">
        <v>157</v>
      </c>
      <c r="F83" s="58">
        <v>190</v>
      </c>
      <c r="G83" s="59">
        <f t="shared" si="22"/>
        <v>33</v>
      </c>
      <c r="H83" s="60">
        <f t="shared" si="23"/>
        <v>1.1785714285714286</v>
      </c>
      <c r="I83" s="61"/>
    </row>
    <row r="84" spans="1:9" ht="18.75" customHeight="1" x14ac:dyDescent="0.2">
      <c r="A84" s="30">
        <v>53</v>
      </c>
      <c r="B84" s="28" t="s">
        <v>182</v>
      </c>
      <c r="C84" s="30" t="s">
        <v>20</v>
      </c>
      <c r="D84" s="30" t="s">
        <v>260</v>
      </c>
      <c r="E84" s="57">
        <v>147.5</v>
      </c>
      <c r="F84" s="58">
        <v>181</v>
      </c>
      <c r="G84" s="59">
        <f t="shared" si="22"/>
        <v>33.5</v>
      </c>
      <c r="H84" s="60">
        <f t="shared" si="23"/>
        <v>1.1964285714285714</v>
      </c>
      <c r="I84" s="61"/>
    </row>
    <row r="85" spans="1:9" ht="18.75" customHeight="1" x14ac:dyDescent="0.2">
      <c r="A85" s="30"/>
      <c r="B85" s="28"/>
      <c r="E85" s="33"/>
      <c r="F85" s="63"/>
      <c r="G85" s="59"/>
      <c r="H85" s="60"/>
      <c r="I85" s="61"/>
    </row>
    <row r="86" spans="1:9" ht="18.75" customHeight="1" x14ac:dyDescent="0.2">
      <c r="A86" s="9" t="s">
        <v>183</v>
      </c>
      <c r="B86" s="28"/>
      <c r="E86" s="33"/>
      <c r="F86" s="63"/>
      <c r="G86" s="59"/>
      <c r="H86" s="60"/>
      <c r="I86" s="61"/>
    </row>
    <row r="87" spans="1:9" ht="18.75" customHeight="1" x14ac:dyDescent="0.2">
      <c r="A87" s="30">
        <v>54</v>
      </c>
      <c r="B87" s="28" t="s">
        <v>184</v>
      </c>
      <c r="C87" s="30" t="s">
        <v>20</v>
      </c>
      <c r="D87" s="30" t="s">
        <v>260</v>
      </c>
      <c r="E87" s="57">
        <v>88.5</v>
      </c>
      <c r="F87" s="58">
        <v>133</v>
      </c>
      <c r="G87" s="59">
        <f t="shared" ref="G87:G92" si="24">F87-E87</f>
        <v>44.5</v>
      </c>
      <c r="H87" s="60">
        <f t="shared" ref="H87:H92" si="25">G87/28</f>
        <v>1.5892857142857142</v>
      </c>
      <c r="I87" s="61"/>
    </row>
    <row r="88" spans="1:9" ht="18.75" customHeight="1" x14ac:dyDescent="0.2">
      <c r="A88" s="30">
        <v>55</v>
      </c>
      <c r="B88" s="28" t="s">
        <v>185</v>
      </c>
      <c r="C88" s="30" t="s">
        <v>20</v>
      </c>
      <c r="D88" s="30" t="s">
        <v>161</v>
      </c>
      <c r="E88" s="57">
        <v>75</v>
      </c>
      <c r="F88" s="58">
        <v>101</v>
      </c>
      <c r="G88" s="59">
        <f t="shared" si="24"/>
        <v>26</v>
      </c>
      <c r="H88" s="60">
        <f t="shared" si="25"/>
        <v>0.9285714285714286</v>
      </c>
      <c r="I88" s="61"/>
    </row>
    <row r="89" spans="1:9" ht="18.75" customHeight="1" x14ac:dyDescent="0.2">
      <c r="A89" s="30">
        <v>56</v>
      </c>
      <c r="B89" s="28" t="s">
        <v>186</v>
      </c>
      <c r="C89" s="30" t="s">
        <v>20</v>
      </c>
      <c r="D89" s="30" t="s">
        <v>263</v>
      </c>
      <c r="E89" s="57">
        <v>80.5</v>
      </c>
      <c r="F89" s="58">
        <v>108</v>
      </c>
      <c r="G89" s="59">
        <f t="shared" si="24"/>
        <v>27.5</v>
      </c>
      <c r="H89" s="60">
        <f t="shared" si="25"/>
        <v>0.9821428571428571</v>
      </c>
      <c r="I89" s="61"/>
    </row>
    <row r="90" spans="1:9" ht="18.75" customHeight="1" x14ac:dyDescent="0.2">
      <c r="A90" s="30">
        <v>57</v>
      </c>
      <c r="B90" s="28" t="s">
        <v>187</v>
      </c>
      <c r="C90" s="30" t="s">
        <v>20</v>
      </c>
      <c r="D90" s="30" t="s">
        <v>260</v>
      </c>
      <c r="E90" s="57">
        <v>95.5</v>
      </c>
      <c r="F90" s="58">
        <v>130</v>
      </c>
      <c r="G90" s="59">
        <f t="shared" si="24"/>
        <v>34.5</v>
      </c>
      <c r="H90" s="60">
        <f t="shared" si="25"/>
        <v>1.2321428571428572</v>
      </c>
      <c r="I90" s="61"/>
    </row>
    <row r="91" spans="1:9" ht="18.75" customHeight="1" x14ac:dyDescent="0.2">
      <c r="A91" s="30">
        <v>58</v>
      </c>
      <c r="B91" s="28" t="s">
        <v>188</v>
      </c>
      <c r="C91" s="30" t="s">
        <v>20</v>
      </c>
      <c r="D91" s="30" t="s">
        <v>260</v>
      </c>
      <c r="E91" s="57">
        <v>90</v>
      </c>
      <c r="F91" s="58">
        <v>122</v>
      </c>
      <c r="G91" s="59">
        <f t="shared" si="24"/>
        <v>32</v>
      </c>
      <c r="H91" s="60">
        <f t="shared" si="25"/>
        <v>1.1428571428571428</v>
      </c>
      <c r="I91" s="61"/>
    </row>
    <row r="92" spans="1:9" ht="18.75" customHeight="1" x14ac:dyDescent="0.2">
      <c r="A92" s="30">
        <v>59</v>
      </c>
      <c r="B92" s="28" t="s">
        <v>189</v>
      </c>
      <c r="C92" s="30" t="s">
        <v>20</v>
      </c>
      <c r="D92" s="30" t="s">
        <v>260</v>
      </c>
      <c r="E92" s="57">
        <v>92.5</v>
      </c>
      <c r="F92" s="58">
        <v>125</v>
      </c>
      <c r="G92" s="59">
        <f t="shared" si="24"/>
        <v>32.5</v>
      </c>
      <c r="H92" s="60">
        <f t="shared" si="25"/>
        <v>1.1607142857142858</v>
      </c>
      <c r="I92" s="61"/>
    </row>
    <row r="93" spans="1:9" ht="18.75" customHeight="1" x14ac:dyDescent="0.2">
      <c r="A93" s="30"/>
      <c r="B93" s="28"/>
      <c r="E93" s="33"/>
      <c r="F93" s="63"/>
      <c r="G93" s="59"/>
      <c r="H93" s="60"/>
      <c r="I93" s="61"/>
    </row>
    <row r="94" spans="1:9" ht="18.75" customHeight="1" x14ac:dyDescent="0.2">
      <c r="A94" s="9" t="s">
        <v>190</v>
      </c>
      <c r="B94" s="28"/>
      <c r="E94" s="33"/>
      <c r="F94" s="57"/>
      <c r="G94" s="59"/>
      <c r="H94" s="60"/>
      <c r="I94" s="61"/>
    </row>
    <row r="95" spans="1:9" ht="18.75" customHeight="1" x14ac:dyDescent="0.2">
      <c r="A95" s="30">
        <v>60</v>
      </c>
      <c r="B95" s="28" t="s">
        <v>191</v>
      </c>
      <c r="C95" s="30" t="s">
        <v>33</v>
      </c>
      <c r="D95" s="30" t="s">
        <v>161</v>
      </c>
      <c r="E95" s="57">
        <v>95</v>
      </c>
      <c r="F95" s="58">
        <v>130</v>
      </c>
      <c r="G95" s="59">
        <f t="shared" ref="G95:G105" si="26">F95-E95</f>
        <v>35</v>
      </c>
      <c r="H95" s="60">
        <f t="shared" ref="H95:H105" si="27">G95/28</f>
        <v>1.25</v>
      </c>
      <c r="I95" s="61"/>
    </row>
    <row r="96" spans="1:9" ht="18.75" customHeight="1" x14ac:dyDescent="0.2">
      <c r="A96" s="30">
        <v>61</v>
      </c>
      <c r="B96" s="28" t="s">
        <v>192</v>
      </c>
      <c r="C96" s="30" t="s">
        <v>33</v>
      </c>
      <c r="D96" s="30" t="s">
        <v>161</v>
      </c>
      <c r="E96" s="57">
        <v>80.5</v>
      </c>
      <c r="F96" s="58">
        <v>112</v>
      </c>
      <c r="G96" s="59">
        <f t="shared" si="26"/>
        <v>31.5</v>
      </c>
      <c r="H96" s="60">
        <f t="shared" si="27"/>
        <v>1.125</v>
      </c>
      <c r="I96" s="61"/>
    </row>
    <row r="97" spans="1:9" ht="18.75" customHeight="1" x14ac:dyDescent="0.2">
      <c r="A97" s="30">
        <v>62</v>
      </c>
      <c r="B97" s="28" t="s">
        <v>193</v>
      </c>
      <c r="C97" s="30" t="s">
        <v>33</v>
      </c>
      <c r="D97" s="30" t="s">
        <v>161</v>
      </c>
      <c r="E97" s="57">
        <v>73</v>
      </c>
      <c r="F97" s="58">
        <v>111</v>
      </c>
      <c r="G97" s="59">
        <f t="shared" si="26"/>
        <v>38</v>
      </c>
      <c r="H97" s="60">
        <f t="shared" si="27"/>
        <v>1.3571428571428572</v>
      </c>
      <c r="I97" s="61"/>
    </row>
    <row r="98" spans="1:9" ht="18.75" customHeight="1" x14ac:dyDescent="0.2">
      <c r="A98" s="30">
        <v>63</v>
      </c>
      <c r="B98" s="28" t="s">
        <v>194</v>
      </c>
      <c r="C98" s="30" t="s">
        <v>33</v>
      </c>
      <c r="D98" s="30" t="s">
        <v>161</v>
      </c>
      <c r="E98" s="57">
        <v>62</v>
      </c>
      <c r="F98" s="58">
        <v>95</v>
      </c>
      <c r="G98" s="59">
        <f t="shared" si="26"/>
        <v>33</v>
      </c>
      <c r="H98" s="60">
        <f t="shared" si="27"/>
        <v>1.1785714285714286</v>
      </c>
      <c r="I98" s="61"/>
    </row>
    <row r="99" spans="1:9" ht="18.75" customHeight="1" x14ac:dyDescent="0.2">
      <c r="A99" s="30">
        <v>64</v>
      </c>
      <c r="B99" s="28" t="s">
        <v>195</v>
      </c>
      <c r="C99" s="30" t="s">
        <v>33</v>
      </c>
      <c r="D99" s="30" t="s">
        <v>260</v>
      </c>
      <c r="E99" s="57">
        <v>71.5</v>
      </c>
      <c r="F99" s="58">
        <v>102</v>
      </c>
      <c r="G99" s="59">
        <f t="shared" si="26"/>
        <v>30.5</v>
      </c>
      <c r="H99" s="60">
        <f t="shared" si="27"/>
        <v>1.0892857142857142</v>
      </c>
      <c r="I99" s="61"/>
    </row>
    <row r="100" spans="1:9" ht="18.75" customHeight="1" x14ac:dyDescent="0.2">
      <c r="A100" s="30">
        <v>65</v>
      </c>
      <c r="B100" s="28" t="s">
        <v>196</v>
      </c>
      <c r="C100" s="30" t="s">
        <v>33</v>
      </c>
      <c r="D100" s="30" t="s">
        <v>260</v>
      </c>
      <c r="E100" s="57">
        <v>100</v>
      </c>
      <c r="F100" s="58">
        <v>128</v>
      </c>
      <c r="G100" s="59">
        <f t="shared" si="26"/>
        <v>28</v>
      </c>
      <c r="H100" s="60">
        <f t="shared" si="27"/>
        <v>1</v>
      </c>
      <c r="I100" s="61"/>
    </row>
    <row r="101" spans="1:9" ht="18.75" customHeight="1" x14ac:dyDescent="0.2">
      <c r="A101" s="30">
        <v>66</v>
      </c>
      <c r="B101" s="28" t="s">
        <v>197</v>
      </c>
      <c r="C101" s="30" t="s">
        <v>33</v>
      </c>
      <c r="D101" s="30" t="s">
        <v>260</v>
      </c>
      <c r="E101" s="57">
        <v>99.5</v>
      </c>
      <c r="F101" s="58">
        <v>143</v>
      </c>
      <c r="G101" s="59">
        <f t="shared" si="26"/>
        <v>43.5</v>
      </c>
      <c r="H101" s="60">
        <f t="shared" si="27"/>
        <v>1.5535714285714286</v>
      </c>
      <c r="I101" s="61"/>
    </row>
    <row r="102" spans="1:9" ht="18.75" customHeight="1" x14ac:dyDescent="0.2">
      <c r="A102" s="30">
        <v>67</v>
      </c>
      <c r="B102" s="28" t="s">
        <v>198</v>
      </c>
      <c r="C102" s="30" t="s">
        <v>33</v>
      </c>
      <c r="D102" s="30" t="s">
        <v>161</v>
      </c>
      <c r="E102" s="57">
        <v>88</v>
      </c>
      <c r="F102" s="58">
        <v>118</v>
      </c>
      <c r="G102" s="59">
        <f t="shared" si="26"/>
        <v>30</v>
      </c>
      <c r="H102" s="60">
        <f t="shared" si="27"/>
        <v>1.0714285714285714</v>
      </c>
      <c r="I102" s="61"/>
    </row>
    <row r="103" spans="1:9" ht="18.75" customHeight="1" x14ac:dyDescent="0.2">
      <c r="A103" s="30">
        <v>68</v>
      </c>
      <c r="B103" s="28" t="s">
        <v>199</v>
      </c>
      <c r="C103" s="30" t="s">
        <v>33</v>
      </c>
      <c r="D103" s="30" t="s">
        <v>260</v>
      </c>
      <c r="E103" s="57">
        <v>89.5</v>
      </c>
      <c r="F103" s="58">
        <v>134</v>
      </c>
      <c r="G103" s="59">
        <f t="shared" si="26"/>
        <v>44.5</v>
      </c>
      <c r="H103" s="60">
        <f t="shared" si="27"/>
        <v>1.5892857142857142</v>
      </c>
      <c r="I103" s="61"/>
    </row>
    <row r="104" spans="1:9" ht="18.75" customHeight="1" x14ac:dyDescent="0.2">
      <c r="A104" s="30">
        <v>69</v>
      </c>
      <c r="B104" s="28" t="s">
        <v>200</v>
      </c>
      <c r="C104" s="30" t="s">
        <v>33</v>
      </c>
      <c r="D104" s="30" t="s">
        <v>260</v>
      </c>
      <c r="E104" s="57">
        <v>87</v>
      </c>
      <c r="F104" s="58">
        <v>128</v>
      </c>
      <c r="G104" s="59">
        <f t="shared" si="26"/>
        <v>41</v>
      </c>
      <c r="H104" s="60">
        <f t="shared" si="27"/>
        <v>1.4642857142857142</v>
      </c>
      <c r="I104" s="61"/>
    </row>
    <row r="105" spans="1:9" ht="18.75" customHeight="1" x14ac:dyDescent="0.2">
      <c r="A105" s="30">
        <v>70</v>
      </c>
      <c r="B105" s="28" t="s">
        <v>201</v>
      </c>
      <c r="C105" s="30" t="s">
        <v>33</v>
      </c>
      <c r="D105" s="30" t="s">
        <v>260</v>
      </c>
      <c r="E105" s="57">
        <v>93</v>
      </c>
      <c r="F105" s="58">
        <v>124</v>
      </c>
      <c r="G105" s="59">
        <f t="shared" si="26"/>
        <v>31</v>
      </c>
      <c r="H105" s="60">
        <f t="shared" si="27"/>
        <v>1.1071428571428572</v>
      </c>
      <c r="I105" s="61"/>
    </row>
    <row r="106" spans="1:9" ht="18.75" customHeight="1" x14ac:dyDescent="0.2">
      <c r="A106" s="30"/>
      <c r="B106" s="28"/>
      <c r="E106" s="33"/>
      <c r="F106" s="63"/>
      <c r="G106" s="59"/>
      <c r="H106" s="60"/>
      <c r="I106" s="61"/>
    </row>
    <row r="107" spans="1:9" ht="18.75" customHeight="1" x14ac:dyDescent="0.2">
      <c r="A107" s="9" t="s">
        <v>202</v>
      </c>
      <c r="B107" s="28"/>
      <c r="E107" s="33"/>
      <c r="F107" s="63"/>
      <c r="G107" s="59"/>
      <c r="H107" s="60"/>
      <c r="I107" s="61"/>
    </row>
    <row r="108" spans="1:9" ht="18.75" customHeight="1" x14ac:dyDescent="0.2">
      <c r="A108" s="30">
        <v>71</v>
      </c>
      <c r="B108" s="28" t="s">
        <v>203</v>
      </c>
      <c r="C108" s="30" t="s">
        <v>33</v>
      </c>
      <c r="D108" s="30" t="s">
        <v>260</v>
      </c>
      <c r="E108" s="57">
        <v>87</v>
      </c>
      <c r="F108" s="58">
        <v>131</v>
      </c>
      <c r="G108" s="59">
        <f t="shared" ref="G108:G111" si="28">F108-E108</f>
        <v>44</v>
      </c>
      <c r="H108" s="60">
        <f t="shared" ref="H108:H111" si="29">G108/28</f>
        <v>1.5714285714285714</v>
      </c>
      <c r="I108" s="61"/>
    </row>
    <row r="109" spans="1:9" ht="18.75" customHeight="1" x14ac:dyDescent="0.2">
      <c r="A109" s="30">
        <v>72</v>
      </c>
      <c r="B109" s="28" t="s">
        <v>204</v>
      </c>
      <c r="C109" s="30" t="s">
        <v>33</v>
      </c>
      <c r="D109" s="30" t="s">
        <v>161</v>
      </c>
      <c r="E109" s="57">
        <v>75.5</v>
      </c>
      <c r="F109" s="58">
        <v>106</v>
      </c>
      <c r="G109" s="59">
        <f t="shared" si="28"/>
        <v>30.5</v>
      </c>
      <c r="H109" s="60">
        <f t="shared" si="29"/>
        <v>1.0892857142857142</v>
      </c>
      <c r="I109" s="61"/>
    </row>
    <row r="110" spans="1:9" ht="18.75" customHeight="1" x14ac:dyDescent="0.2">
      <c r="A110" s="30">
        <v>73</v>
      </c>
      <c r="B110" s="28" t="s">
        <v>205</v>
      </c>
      <c r="C110" s="30" t="s">
        <v>33</v>
      </c>
      <c r="D110" s="30" t="s">
        <v>260</v>
      </c>
      <c r="E110" s="57">
        <v>93.5</v>
      </c>
      <c r="F110" s="58">
        <v>134</v>
      </c>
      <c r="G110" s="59">
        <f t="shared" si="28"/>
        <v>40.5</v>
      </c>
      <c r="H110" s="60">
        <f t="shared" si="29"/>
        <v>1.4464285714285714</v>
      </c>
      <c r="I110" s="61"/>
    </row>
    <row r="111" spans="1:9" ht="18.75" customHeight="1" x14ac:dyDescent="0.2">
      <c r="A111" s="30">
        <v>83</v>
      </c>
      <c r="B111" s="28" t="s">
        <v>206</v>
      </c>
      <c r="C111" s="30" t="s">
        <v>33</v>
      </c>
      <c r="D111" s="30" t="s">
        <v>260</v>
      </c>
      <c r="E111" s="57">
        <v>112.5</v>
      </c>
      <c r="F111" s="58">
        <v>150</v>
      </c>
      <c r="G111" s="59">
        <f t="shared" si="28"/>
        <v>37.5</v>
      </c>
      <c r="H111" s="60">
        <f t="shared" si="29"/>
        <v>1.3392857142857142</v>
      </c>
      <c r="I111" s="61"/>
    </row>
    <row r="112" spans="1:9" ht="18.75" customHeight="1" x14ac:dyDescent="0.2">
      <c r="A112" s="30"/>
      <c r="B112" s="28"/>
      <c r="E112" s="33"/>
      <c r="F112" s="57"/>
      <c r="G112" s="59"/>
      <c r="H112" s="60"/>
      <c r="I112" s="61"/>
    </row>
    <row r="113" spans="1:9" ht="18.75" customHeight="1" x14ac:dyDescent="0.2">
      <c r="A113" s="9" t="s">
        <v>207</v>
      </c>
      <c r="B113" s="28"/>
      <c r="E113" s="33"/>
      <c r="F113" s="57"/>
      <c r="G113" s="59"/>
      <c r="H113" s="60"/>
      <c r="I113" s="61"/>
    </row>
    <row r="114" spans="1:9" ht="18.75" customHeight="1" x14ac:dyDescent="0.2">
      <c r="A114" s="30">
        <v>74</v>
      </c>
      <c r="B114" s="28" t="s">
        <v>208</v>
      </c>
      <c r="C114" s="30" t="s">
        <v>33</v>
      </c>
      <c r="D114" s="30" t="s">
        <v>161</v>
      </c>
      <c r="E114" s="57">
        <v>67</v>
      </c>
      <c r="F114" s="58">
        <v>98</v>
      </c>
      <c r="G114" s="59">
        <f t="shared" ref="G114:G118" si="30">F114-E114</f>
        <v>31</v>
      </c>
      <c r="H114" s="60">
        <f t="shared" ref="H114:H118" si="31">G114/28</f>
        <v>1.1071428571428572</v>
      </c>
      <c r="I114" s="61"/>
    </row>
    <row r="115" spans="1:9" ht="18.75" customHeight="1" x14ac:dyDescent="0.2">
      <c r="A115" s="30">
        <v>75</v>
      </c>
      <c r="B115" s="28" t="s">
        <v>209</v>
      </c>
      <c r="C115" s="30" t="s">
        <v>33</v>
      </c>
      <c r="D115" s="30" t="s">
        <v>161</v>
      </c>
      <c r="E115" s="57">
        <v>76</v>
      </c>
      <c r="F115" s="58">
        <v>112</v>
      </c>
      <c r="G115" s="59">
        <f t="shared" si="30"/>
        <v>36</v>
      </c>
      <c r="H115" s="60">
        <f t="shared" si="31"/>
        <v>1.2857142857142858</v>
      </c>
      <c r="I115" s="61"/>
    </row>
    <row r="116" spans="1:9" ht="18.75" customHeight="1" x14ac:dyDescent="0.2">
      <c r="A116" s="30">
        <v>76</v>
      </c>
      <c r="B116" s="28" t="s">
        <v>210</v>
      </c>
      <c r="C116" s="30" t="s">
        <v>33</v>
      </c>
      <c r="D116" s="30" t="s">
        <v>161</v>
      </c>
      <c r="E116" s="57">
        <v>94.5</v>
      </c>
      <c r="F116" s="58">
        <v>132</v>
      </c>
      <c r="G116" s="59">
        <f t="shared" si="30"/>
        <v>37.5</v>
      </c>
      <c r="H116" s="60">
        <f t="shared" si="31"/>
        <v>1.3392857142857142</v>
      </c>
      <c r="I116" s="61"/>
    </row>
    <row r="117" spans="1:9" ht="18.75" customHeight="1" x14ac:dyDescent="0.2">
      <c r="A117" s="30">
        <v>77</v>
      </c>
      <c r="B117" s="28" t="s">
        <v>211</v>
      </c>
      <c r="C117" s="30" t="s">
        <v>33</v>
      </c>
      <c r="D117" s="30" t="s">
        <v>161</v>
      </c>
      <c r="E117" s="57">
        <v>90</v>
      </c>
      <c r="F117" s="58">
        <v>128</v>
      </c>
      <c r="G117" s="59">
        <f t="shared" si="30"/>
        <v>38</v>
      </c>
      <c r="H117" s="60">
        <f t="shared" si="31"/>
        <v>1.3571428571428572</v>
      </c>
      <c r="I117" s="61"/>
    </row>
    <row r="118" spans="1:9" ht="18.75" customHeight="1" x14ac:dyDescent="0.2">
      <c r="A118" s="30">
        <v>78</v>
      </c>
      <c r="B118" s="28" t="s">
        <v>212</v>
      </c>
      <c r="C118" s="30" t="s">
        <v>33</v>
      </c>
      <c r="D118" s="30" t="s">
        <v>161</v>
      </c>
      <c r="E118" s="57">
        <v>74.5</v>
      </c>
      <c r="F118" s="58">
        <v>109</v>
      </c>
      <c r="G118" s="59">
        <f t="shared" si="30"/>
        <v>34.5</v>
      </c>
      <c r="H118" s="60">
        <f t="shared" si="31"/>
        <v>1.2321428571428572</v>
      </c>
      <c r="I118" s="61"/>
    </row>
    <row r="119" spans="1:9" ht="18.75" customHeight="1" x14ac:dyDescent="0.2">
      <c r="A119" s="30"/>
      <c r="B119" s="28"/>
      <c r="E119" s="33"/>
      <c r="F119" s="57"/>
      <c r="G119" s="59"/>
      <c r="H119" s="60"/>
      <c r="I119" s="61"/>
    </row>
    <row r="120" spans="1:9" ht="18.75" customHeight="1" x14ac:dyDescent="0.2">
      <c r="A120" s="9" t="s">
        <v>213</v>
      </c>
      <c r="B120" s="28"/>
      <c r="E120" s="33"/>
      <c r="F120" s="57"/>
      <c r="G120" s="59"/>
      <c r="H120" s="60"/>
      <c r="I120" s="61"/>
    </row>
    <row r="121" spans="1:9" ht="18.75" customHeight="1" x14ac:dyDescent="0.2">
      <c r="A121" s="30">
        <v>79</v>
      </c>
      <c r="B121" s="28" t="s">
        <v>214</v>
      </c>
      <c r="C121" s="30" t="s">
        <v>33</v>
      </c>
      <c r="D121" s="30" t="s">
        <v>260</v>
      </c>
      <c r="E121" s="57">
        <v>99.5</v>
      </c>
      <c r="F121" s="58">
        <v>131</v>
      </c>
      <c r="G121" s="59">
        <f t="shared" ref="G121:G124" si="32">F121-E121</f>
        <v>31.5</v>
      </c>
      <c r="H121" s="60">
        <f t="shared" ref="H121:H124" si="33">G121/28</f>
        <v>1.125</v>
      </c>
      <c r="I121" s="61"/>
    </row>
    <row r="122" spans="1:9" ht="18.75" customHeight="1" x14ac:dyDescent="0.2">
      <c r="A122" s="30">
        <v>80</v>
      </c>
      <c r="B122" s="28" t="s">
        <v>215</v>
      </c>
      <c r="C122" s="30" t="s">
        <v>33</v>
      </c>
      <c r="D122" s="30" t="s">
        <v>260</v>
      </c>
      <c r="E122" s="57">
        <v>80.5</v>
      </c>
      <c r="F122" s="58">
        <v>108</v>
      </c>
      <c r="G122" s="59">
        <f t="shared" si="32"/>
        <v>27.5</v>
      </c>
      <c r="H122" s="60">
        <f t="shared" si="33"/>
        <v>0.9821428571428571</v>
      </c>
      <c r="I122" s="61"/>
    </row>
    <row r="123" spans="1:9" ht="18.75" customHeight="1" x14ac:dyDescent="0.2">
      <c r="A123" s="30">
        <v>81</v>
      </c>
      <c r="B123" s="28" t="s">
        <v>216</v>
      </c>
      <c r="C123" s="30" t="s">
        <v>33</v>
      </c>
      <c r="D123" s="30" t="s">
        <v>260</v>
      </c>
      <c r="E123" s="57">
        <v>92.5</v>
      </c>
      <c r="F123" s="58">
        <v>129</v>
      </c>
      <c r="G123" s="59">
        <f t="shared" si="32"/>
        <v>36.5</v>
      </c>
      <c r="H123" s="60">
        <f t="shared" si="33"/>
        <v>1.3035714285714286</v>
      </c>
      <c r="I123" s="61"/>
    </row>
    <row r="124" spans="1:9" ht="18.75" customHeight="1" x14ac:dyDescent="0.2">
      <c r="A124" s="30">
        <v>82</v>
      </c>
      <c r="B124" s="28" t="s">
        <v>217</v>
      </c>
      <c r="C124" s="30" t="s">
        <v>33</v>
      </c>
      <c r="D124" s="30" t="s">
        <v>260</v>
      </c>
      <c r="E124" s="57">
        <v>64.5</v>
      </c>
      <c r="F124" s="58">
        <v>96</v>
      </c>
      <c r="G124" s="59">
        <f t="shared" si="32"/>
        <v>31.5</v>
      </c>
      <c r="H124" s="60">
        <f t="shared" si="33"/>
        <v>1.125</v>
      </c>
      <c r="I124" s="61"/>
    </row>
    <row r="125" spans="1:9" ht="18.75" customHeight="1" x14ac:dyDescent="0.2">
      <c r="A125" s="30"/>
      <c r="B125" s="28"/>
      <c r="E125" s="33"/>
      <c r="F125" s="57"/>
      <c r="G125" s="59"/>
      <c r="H125" s="60"/>
      <c r="I125" s="61"/>
    </row>
    <row r="126" spans="1:9" ht="18.75" customHeight="1" x14ac:dyDescent="0.2">
      <c r="A126" s="9" t="s">
        <v>218</v>
      </c>
      <c r="B126" s="28"/>
      <c r="E126" s="33"/>
      <c r="F126" s="63"/>
      <c r="G126" s="59"/>
      <c r="H126" s="60"/>
      <c r="I126" s="61"/>
    </row>
    <row r="127" spans="1:9" ht="18.75" customHeight="1" x14ac:dyDescent="0.2">
      <c r="A127" s="30">
        <v>84</v>
      </c>
      <c r="B127" s="28" t="s">
        <v>220</v>
      </c>
      <c r="C127" s="30" t="s">
        <v>33</v>
      </c>
      <c r="D127" s="30" t="s">
        <v>101</v>
      </c>
      <c r="E127" s="57">
        <v>93.5</v>
      </c>
      <c r="F127" s="58">
        <v>123</v>
      </c>
      <c r="G127" s="59">
        <f t="shared" ref="G127:G133" si="34">F127-E127</f>
        <v>29.5</v>
      </c>
      <c r="H127" s="60">
        <f t="shared" ref="H127:H133" si="35">G127/28</f>
        <v>1.0535714285714286</v>
      </c>
      <c r="I127" s="61">
        <v>45392</v>
      </c>
    </row>
    <row r="128" spans="1:9" ht="18.75" customHeight="1" x14ac:dyDescent="0.2">
      <c r="A128" s="30">
        <v>85</v>
      </c>
      <c r="B128" s="28" t="s">
        <v>224</v>
      </c>
      <c r="C128" s="30" t="s">
        <v>33</v>
      </c>
      <c r="D128" s="30" t="s">
        <v>101</v>
      </c>
      <c r="E128" s="57">
        <v>88</v>
      </c>
      <c r="F128" s="58">
        <v>115</v>
      </c>
      <c r="G128" s="59">
        <f t="shared" si="34"/>
        <v>27</v>
      </c>
      <c r="H128" s="60">
        <f t="shared" si="35"/>
        <v>0.9642857142857143</v>
      </c>
      <c r="I128" s="61">
        <v>45392</v>
      </c>
    </row>
    <row r="129" spans="1:9" ht="18.75" customHeight="1" x14ac:dyDescent="0.2">
      <c r="A129" s="30">
        <v>86</v>
      </c>
      <c r="B129" s="28" t="s">
        <v>227</v>
      </c>
      <c r="C129" s="30" t="s">
        <v>33</v>
      </c>
      <c r="D129" s="30" t="s">
        <v>101</v>
      </c>
      <c r="E129" s="57">
        <v>87</v>
      </c>
      <c r="F129" s="58">
        <v>124</v>
      </c>
      <c r="G129" s="59">
        <f t="shared" si="34"/>
        <v>37</v>
      </c>
      <c r="H129" s="60">
        <f t="shared" si="35"/>
        <v>1.3214285714285714</v>
      </c>
      <c r="I129" s="61">
        <v>45402</v>
      </c>
    </row>
    <row r="130" spans="1:9" ht="18.75" customHeight="1" x14ac:dyDescent="0.2">
      <c r="A130" s="30">
        <v>87</v>
      </c>
      <c r="B130" s="28" t="s">
        <v>231</v>
      </c>
      <c r="C130" s="30" t="s">
        <v>33</v>
      </c>
      <c r="D130" s="30" t="s">
        <v>101</v>
      </c>
      <c r="E130" s="57">
        <v>105</v>
      </c>
      <c r="F130" s="58">
        <v>138</v>
      </c>
      <c r="G130" s="59">
        <f t="shared" si="34"/>
        <v>33</v>
      </c>
      <c r="H130" s="60">
        <f t="shared" si="35"/>
        <v>1.1785714285714286</v>
      </c>
      <c r="I130" s="61">
        <v>45403</v>
      </c>
    </row>
    <row r="131" spans="1:9" ht="18.75" customHeight="1" x14ac:dyDescent="0.2">
      <c r="A131" s="30">
        <v>88</v>
      </c>
      <c r="B131" s="28" t="s">
        <v>235</v>
      </c>
      <c r="C131" s="30" t="s">
        <v>33</v>
      </c>
      <c r="D131" s="30" t="s">
        <v>70</v>
      </c>
      <c r="E131" s="57">
        <v>108.5</v>
      </c>
      <c r="F131" s="58">
        <v>141</v>
      </c>
      <c r="G131" s="59">
        <f t="shared" si="34"/>
        <v>32.5</v>
      </c>
      <c r="H131" s="60">
        <f t="shared" si="35"/>
        <v>1.1607142857142858</v>
      </c>
      <c r="I131" s="61">
        <v>45401</v>
      </c>
    </row>
    <row r="132" spans="1:9" s="66" customFormat="1" ht="18.75" customHeight="1" x14ac:dyDescent="0.2">
      <c r="A132" s="30">
        <v>89</v>
      </c>
      <c r="B132" s="28" t="s">
        <v>238</v>
      </c>
      <c r="C132" s="30" t="s">
        <v>33</v>
      </c>
      <c r="D132" s="30" t="s">
        <v>101</v>
      </c>
      <c r="E132" s="57">
        <v>99.5</v>
      </c>
      <c r="F132" s="58">
        <v>131</v>
      </c>
      <c r="G132" s="59">
        <f t="shared" si="34"/>
        <v>31.5</v>
      </c>
      <c r="H132" s="60">
        <f t="shared" si="35"/>
        <v>1.125</v>
      </c>
      <c r="I132" s="61">
        <v>45391</v>
      </c>
    </row>
    <row r="133" spans="1:9" ht="18.75" customHeight="1" x14ac:dyDescent="0.2">
      <c r="A133" s="30">
        <v>90</v>
      </c>
      <c r="B133" s="28" t="s">
        <v>242</v>
      </c>
      <c r="C133" s="30" t="s">
        <v>33</v>
      </c>
      <c r="D133" s="30" t="s">
        <v>101</v>
      </c>
      <c r="E133" s="57">
        <v>102</v>
      </c>
      <c r="F133" s="58">
        <v>132</v>
      </c>
      <c r="G133" s="59">
        <f t="shared" si="34"/>
        <v>30</v>
      </c>
      <c r="H133" s="60">
        <f t="shared" si="35"/>
        <v>1.0714285714285714</v>
      </c>
      <c r="I133" s="61">
        <v>45399</v>
      </c>
    </row>
    <row r="134" spans="1:9" ht="18.75" customHeight="1" x14ac:dyDescent="0.2">
      <c r="A134" s="30"/>
      <c r="B134" s="28"/>
      <c r="D134" s="25"/>
      <c r="E134" s="34"/>
      <c r="F134" s="63"/>
      <c r="G134" s="59"/>
      <c r="H134" s="60"/>
      <c r="I134" s="37"/>
    </row>
    <row r="135" spans="1:9" ht="18.75" customHeight="1" x14ac:dyDescent="0.2">
      <c r="A135" s="9" t="s">
        <v>245</v>
      </c>
      <c r="B135" s="28"/>
      <c r="E135" s="33"/>
      <c r="F135" s="67"/>
      <c r="G135" s="34"/>
      <c r="H135" s="38"/>
      <c r="I135" s="61"/>
    </row>
    <row r="136" spans="1:9" ht="18.75" customHeight="1" x14ac:dyDescent="0.2">
      <c r="A136" s="30">
        <v>91</v>
      </c>
      <c r="B136" s="28" t="s">
        <v>246</v>
      </c>
      <c r="C136" s="30" t="s">
        <v>33</v>
      </c>
      <c r="D136" s="30" t="s">
        <v>161</v>
      </c>
      <c r="E136" s="57">
        <v>113.5</v>
      </c>
      <c r="F136" s="58">
        <v>150</v>
      </c>
      <c r="G136" s="59">
        <f t="shared" ref="G136:G147" si="36">F136-E136</f>
        <v>36.5</v>
      </c>
      <c r="H136" s="60">
        <f t="shared" ref="H136:H147" si="37">G136/28</f>
        <v>1.3035714285714286</v>
      </c>
      <c r="I136" s="61"/>
    </row>
    <row r="137" spans="1:9" ht="18.75" customHeight="1" x14ac:dyDescent="0.2">
      <c r="A137" s="30">
        <v>92</v>
      </c>
      <c r="B137" s="28" t="s">
        <v>247</v>
      </c>
      <c r="C137" s="30" t="s">
        <v>33</v>
      </c>
      <c r="D137" s="30" t="s">
        <v>161</v>
      </c>
      <c r="E137" s="57">
        <v>129.5</v>
      </c>
      <c r="F137" s="58">
        <v>165</v>
      </c>
      <c r="G137" s="59">
        <f t="shared" si="36"/>
        <v>35.5</v>
      </c>
      <c r="H137" s="60">
        <f t="shared" si="37"/>
        <v>1.2678571428571428</v>
      </c>
      <c r="I137" s="61"/>
    </row>
    <row r="138" spans="1:9" ht="18.75" customHeight="1" x14ac:dyDescent="0.2">
      <c r="A138" s="30">
        <v>93</v>
      </c>
      <c r="B138" s="28" t="s">
        <v>248</v>
      </c>
      <c r="C138" s="30" t="s">
        <v>33</v>
      </c>
      <c r="D138" s="30" t="s">
        <v>161</v>
      </c>
      <c r="E138" s="57">
        <v>107.5</v>
      </c>
      <c r="F138" s="58">
        <v>142</v>
      </c>
      <c r="G138" s="59">
        <f t="shared" si="36"/>
        <v>34.5</v>
      </c>
      <c r="H138" s="60">
        <f t="shared" si="37"/>
        <v>1.2321428571428572</v>
      </c>
      <c r="I138" s="61"/>
    </row>
    <row r="139" spans="1:9" s="68" customFormat="1" ht="18.75" customHeight="1" x14ac:dyDescent="0.2">
      <c r="A139" s="30">
        <v>94</v>
      </c>
      <c r="B139" s="28" t="s">
        <v>249</v>
      </c>
      <c r="C139" s="30" t="s">
        <v>20</v>
      </c>
      <c r="D139" s="30" t="s">
        <v>161</v>
      </c>
      <c r="E139" s="57">
        <v>89</v>
      </c>
      <c r="F139" s="58">
        <v>121</v>
      </c>
      <c r="G139" s="59">
        <f t="shared" si="36"/>
        <v>32</v>
      </c>
      <c r="H139" s="60">
        <f t="shared" si="37"/>
        <v>1.1428571428571428</v>
      </c>
      <c r="I139" s="61"/>
    </row>
    <row r="140" spans="1:9" ht="18.75" customHeight="1" x14ac:dyDescent="0.2">
      <c r="A140" s="30">
        <v>95</v>
      </c>
      <c r="B140" s="28" t="s">
        <v>250</v>
      </c>
      <c r="C140" s="30" t="s">
        <v>20</v>
      </c>
      <c r="D140" s="30" t="s">
        <v>161</v>
      </c>
      <c r="E140" s="57">
        <v>120.5</v>
      </c>
      <c r="F140" s="58">
        <v>160</v>
      </c>
      <c r="G140" s="59">
        <f t="shared" si="36"/>
        <v>39.5</v>
      </c>
      <c r="H140" s="60">
        <f t="shared" si="37"/>
        <v>1.4107142857142858</v>
      </c>
      <c r="I140" s="61"/>
    </row>
    <row r="141" spans="1:9" ht="18.75" customHeight="1" x14ac:dyDescent="0.2">
      <c r="A141" s="30">
        <v>96</v>
      </c>
      <c r="B141" s="28" t="s">
        <v>251</v>
      </c>
      <c r="C141" s="30" t="s">
        <v>20</v>
      </c>
      <c r="D141" s="30" t="s">
        <v>161</v>
      </c>
      <c r="E141" s="57">
        <v>107.5</v>
      </c>
      <c r="F141" s="58">
        <v>145</v>
      </c>
      <c r="G141" s="59">
        <f t="shared" si="36"/>
        <v>37.5</v>
      </c>
      <c r="H141" s="60">
        <f t="shared" si="37"/>
        <v>1.3392857142857142</v>
      </c>
      <c r="I141" s="61"/>
    </row>
    <row r="142" spans="1:9" ht="18.75" customHeight="1" x14ac:dyDescent="0.2">
      <c r="A142" s="30">
        <v>97</v>
      </c>
      <c r="B142" s="28" t="s">
        <v>252</v>
      </c>
      <c r="C142" s="30" t="s">
        <v>20</v>
      </c>
      <c r="D142" s="30" t="s">
        <v>161</v>
      </c>
      <c r="E142" s="57">
        <v>113</v>
      </c>
      <c r="F142" s="58">
        <v>140</v>
      </c>
      <c r="G142" s="59">
        <f t="shared" si="36"/>
        <v>27</v>
      </c>
      <c r="H142" s="60">
        <f t="shared" si="37"/>
        <v>0.9642857142857143</v>
      </c>
      <c r="I142" s="61"/>
    </row>
    <row r="143" spans="1:9" ht="18.75" customHeight="1" x14ac:dyDescent="0.2">
      <c r="A143" s="30">
        <v>98</v>
      </c>
      <c r="B143" s="28" t="s">
        <v>253</v>
      </c>
      <c r="C143" s="30" t="s">
        <v>20</v>
      </c>
      <c r="D143" s="30" t="s">
        <v>161</v>
      </c>
      <c r="E143" s="57">
        <v>85.5</v>
      </c>
      <c r="F143" s="58">
        <v>112</v>
      </c>
      <c r="G143" s="59">
        <f t="shared" si="36"/>
        <v>26.5</v>
      </c>
      <c r="H143" s="60">
        <f t="shared" si="37"/>
        <v>0.9464285714285714</v>
      </c>
      <c r="I143" s="61"/>
    </row>
    <row r="144" spans="1:9" ht="18.75" customHeight="1" x14ac:dyDescent="0.2">
      <c r="A144" s="30">
        <v>99</v>
      </c>
      <c r="B144" s="28" t="s">
        <v>254</v>
      </c>
      <c r="C144" s="30" t="s">
        <v>20</v>
      </c>
      <c r="D144" s="30" t="s">
        <v>161</v>
      </c>
      <c r="E144" s="57">
        <v>88.5</v>
      </c>
      <c r="F144" s="58">
        <v>107</v>
      </c>
      <c r="G144" s="59">
        <f t="shared" si="36"/>
        <v>18.5</v>
      </c>
      <c r="H144" s="60">
        <f t="shared" si="37"/>
        <v>0.6607142857142857</v>
      </c>
      <c r="I144" s="61"/>
    </row>
    <row r="145" spans="1:9" ht="18.75" customHeight="1" x14ac:dyDescent="0.2">
      <c r="A145" s="30">
        <v>100</v>
      </c>
      <c r="B145" s="28" t="s">
        <v>255</v>
      </c>
      <c r="C145" s="30" t="s">
        <v>20</v>
      </c>
      <c r="D145" s="30" t="s">
        <v>161</v>
      </c>
      <c r="E145" s="57">
        <v>117</v>
      </c>
      <c r="F145" s="58">
        <v>156</v>
      </c>
      <c r="G145" s="59">
        <f t="shared" si="36"/>
        <v>39</v>
      </c>
      <c r="H145" s="60">
        <f t="shared" si="37"/>
        <v>1.3928571428571428</v>
      </c>
      <c r="I145" s="61"/>
    </row>
    <row r="146" spans="1:9" ht="18.75" customHeight="1" x14ac:dyDescent="0.2">
      <c r="A146" s="30">
        <v>101</v>
      </c>
      <c r="B146" s="28" t="s">
        <v>256</v>
      </c>
      <c r="C146" s="30" t="s">
        <v>20</v>
      </c>
      <c r="D146" s="30" t="s">
        <v>161</v>
      </c>
      <c r="E146" s="57">
        <v>111</v>
      </c>
      <c r="F146" s="58">
        <v>149</v>
      </c>
      <c r="G146" s="59">
        <f t="shared" si="36"/>
        <v>38</v>
      </c>
      <c r="H146" s="60">
        <f t="shared" si="37"/>
        <v>1.3571428571428572</v>
      </c>
      <c r="I146" s="61"/>
    </row>
    <row r="147" spans="1:9" ht="18.75" customHeight="1" x14ac:dyDescent="0.2">
      <c r="A147" s="30">
        <v>102</v>
      </c>
      <c r="B147" s="28" t="s">
        <v>257</v>
      </c>
      <c r="C147" s="30" t="s">
        <v>20</v>
      </c>
      <c r="D147" s="30" t="s">
        <v>161</v>
      </c>
      <c r="E147" s="57">
        <v>100.5</v>
      </c>
      <c r="F147" s="58">
        <v>138</v>
      </c>
      <c r="G147" s="59">
        <f t="shared" si="36"/>
        <v>37.5</v>
      </c>
      <c r="H147" s="60">
        <f t="shared" si="37"/>
        <v>1.3392857142857142</v>
      </c>
      <c r="I147" s="61"/>
    </row>
    <row r="148" spans="1:9" s="66" customFormat="1" ht="18.75" customHeight="1" x14ac:dyDescent="0.2">
      <c r="A148" s="9" t="s">
        <v>8</v>
      </c>
      <c r="C148" s="25"/>
      <c r="D148" s="25"/>
      <c r="E148" s="34">
        <f>AVERAGE(E5:E147)</f>
        <v>105.46</v>
      </c>
      <c r="F148" s="34">
        <f t="shared" ref="F148:I148" si="38">AVERAGE(F5:F147)</f>
        <v>138.61000000000001</v>
      </c>
      <c r="G148" s="38">
        <f t="shared" si="38"/>
        <v>33.15</v>
      </c>
      <c r="H148" s="38">
        <f t="shared" si="38"/>
        <v>1.1839285714285714</v>
      </c>
      <c r="I148" s="37">
        <f t="shared" si="38"/>
        <v>45357.369565217392</v>
      </c>
    </row>
    <row r="149" spans="1:9" ht="18.75" customHeight="1" x14ac:dyDescent="0.2">
      <c r="A149" s="69" t="s">
        <v>422</v>
      </c>
      <c r="B149" s="70"/>
      <c r="C149" s="71"/>
      <c r="D149" s="71"/>
      <c r="E149" s="70"/>
      <c r="G149" s="72"/>
      <c r="H149" s="73"/>
      <c r="I149" s="74"/>
    </row>
    <row r="150" spans="1:9" ht="18.75" customHeight="1" x14ac:dyDescent="0.2">
      <c r="A150" s="69" t="s">
        <v>423</v>
      </c>
      <c r="B150" s="70"/>
      <c r="C150" s="71"/>
      <c r="D150" s="71"/>
      <c r="E150" s="75">
        <v>112.4</v>
      </c>
      <c r="F150" s="34">
        <v>144.9</v>
      </c>
      <c r="G150" s="76">
        <v>32.5</v>
      </c>
      <c r="H150" s="77">
        <v>1.2</v>
      </c>
      <c r="I150" s="74">
        <v>45005</v>
      </c>
    </row>
    <row r="151" spans="1:9" ht="18.75" customHeight="1" x14ac:dyDescent="0.2">
      <c r="A151" s="78" t="s">
        <v>424</v>
      </c>
      <c r="B151" s="70"/>
      <c r="C151" s="71"/>
      <c r="D151" s="71"/>
      <c r="E151" s="71">
        <v>113.9</v>
      </c>
      <c r="F151" s="33">
        <v>143.9</v>
      </c>
      <c r="G151" s="72">
        <v>22.6</v>
      </c>
      <c r="H151" s="73">
        <v>0.81</v>
      </c>
      <c r="I151" s="79">
        <v>44658</v>
      </c>
    </row>
    <row r="152" spans="1:9" ht="18.75" customHeight="1" x14ac:dyDescent="0.2">
      <c r="A152" s="78" t="s">
        <v>425</v>
      </c>
      <c r="B152" s="78"/>
      <c r="C152" s="78"/>
      <c r="D152" s="78"/>
      <c r="E152" s="71">
        <v>106.2</v>
      </c>
      <c r="F152" s="33">
        <v>128.9</v>
      </c>
      <c r="G152" s="72">
        <v>22.6</v>
      </c>
      <c r="H152" s="73">
        <v>0.81</v>
      </c>
      <c r="I152" s="79">
        <v>44293</v>
      </c>
    </row>
    <row r="153" spans="1:9" ht="18.75" customHeight="1" x14ac:dyDescent="0.2">
      <c r="A153" s="78" t="s">
        <v>426</v>
      </c>
      <c r="B153" s="70"/>
      <c r="C153" s="71"/>
      <c r="D153" s="71"/>
      <c r="E153" s="71">
        <v>98.5</v>
      </c>
      <c r="F153" s="33">
        <v>122</v>
      </c>
      <c r="G153" s="72">
        <v>23.8</v>
      </c>
      <c r="H153" s="73">
        <v>0.9</v>
      </c>
      <c r="I153" s="79">
        <v>43933</v>
      </c>
    </row>
    <row r="154" spans="1:9" ht="18.75" customHeight="1" x14ac:dyDescent="0.2">
      <c r="A154" s="78" t="s">
        <v>427</v>
      </c>
      <c r="B154" s="70"/>
      <c r="C154" s="71"/>
      <c r="D154" s="71"/>
      <c r="E154" s="80">
        <v>113</v>
      </c>
      <c r="F154" s="33">
        <v>134</v>
      </c>
      <c r="G154" s="72">
        <v>22.3</v>
      </c>
      <c r="H154" s="73">
        <v>0.8</v>
      </c>
      <c r="I154" s="79">
        <v>43534</v>
      </c>
    </row>
    <row r="155" spans="1:9" ht="18.75" customHeight="1" x14ac:dyDescent="0.2">
      <c r="A155" s="78" t="s">
        <v>428</v>
      </c>
      <c r="B155" s="70"/>
      <c r="C155" s="71"/>
      <c r="D155" s="71"/>
      <c r="E155" s="80">
        <v>115</v>
      </c>
      <c r="F155" s="33">
        <v>141</v>
      </c>
      <c r="G155" s="72">
        <v>26</v>
      </c>
      <c r="H155" s="73">
        <v>1</v>
      </c>
      <c r="I155" s="79">
        <v>43180</v>
      </c>
    </row>
    <row r="156" spans="1:9" ht="18.75" customHeight="1" x14ac:dyDescent="0.2">
      <c r="A156" s="78" t="s">
        <v>429</v>
      </c>
      <c r="B156" s="70"/>
      <c r="C156" s="71"/>
      <c r="D156" s="71"/>
      <c r="E156" s="80">
        <v>117</v>
      </c>
      <c r="F156" s="33">
        <v>145</v>
      </c>
      <c r="G156" s="72">
        <v>27.5</v>
      </c>
      <c r="H156" s="73">
        <v>1</v>
      </c>
      <c r="I156" s="79">
        <v>42815</v>
      </c>
    </row>
    <row r="157" spans="1:9" ht="18.75" customHeight="1" x14ac:dyDescent="0.2">
      <c r="A157" s="78" t="s">
        <v>430</v>
      </c>
      <c r="B157" s="70"/>
      <c r="C157" s="71"/>
      <c r="D157" s="71"/>
      <c r="E157" s="80">
        <v>104</v>
      </c>
      <c r="F157" s="33">
        <v>122.5</v>
      </c>
      <c r="G157" s="72">
        <v>18.8</v>
      </c>
      <c r="H157" s="73">
        <v>0.7</v>
      </c>
      <c r="I157" s="79">
        <v>42460</v>
      </c>
    </row>
    <row r="158" spans="1:9" ht="18.75" customHeight="1" x14ac:dyDescent="0.2">
      <c r="A158" s="78" t="s">
        <v>431</v>
      </c>
      <c r="B158" s="70"/>
      <c r="C158" s="71"/>
      <c r="D158" s="71"/>
      <c r="E158" s="72">
        <v>126.5</v>
      </c>
      <c r="F158" s="33">
        <v>147.80000000000001</v>
      </c>
      <c r="G158" s="72">
        <v>21.3</v>
      </c>
      <c r="H158" s="73">
        <v>0.8</v>
      </c>
      <c r="I158" s="79">
        <v>42447</v>
      </c>
    </row>
    <row r="159" spans="1:9" ht="18.75" customHeight="1" x14ac:dyDescent="0.2">
      <c r="A159" s="78"/>
      <c r="B159" s="70"/>
      <c r="C159" s="71"/>
      <c r="D159" s="71"/>
      <c r="E159" s="72"/>
      <c r="G159" s="72"/>
      <c r="H159" s="73"/>
      <c r="I159" s="79"/>
    </row>
    <row r="160" spans="1:9" ht="18.75" customHeight="1" x14ac:dyDescent="0.2">
      <c r="A160" s="78"/>
      <c r="B160" s="70"/>
      <c r="C160" s="71"/>
      <c r="D160" s="71"/>
      <c r="E160" s="72"/>
      <c r="G160" s="72"/>
      <c r="H160" s="73"/>
      <c r="I160" s="79"/>
    </row>
    <row r="161" spans="1:9" ht="18.75" customHeight="1" x14ac:dyDescent="0.2">
      <c r="A161" s="78"/>
      <c r="B161" s="70"/>
      <c r="C161" s="71"/>
      <c r="D161" s="71"/>
      <c r="E161" s="80"/>
      <c r="G161" s="72"/>
      <c r="H161" s="73"/>
      <c r="I161" s="79"/>
    </row>
    <row r="162" spans="1:9" ht="18.75" customHeight="1" x14ac:dyDescent="0.2">
      <c r="A162" s="78"/>
      <c r="B162" s="70"/>
      <c r="C162" s="71"/>
      <c r="D162" s="71"/>
      <c r="E162" s="80"/>
      <c r="G162" s="72"/>
      <c r="H162" s="73"/>
      <c r="I162" s="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C5B4-9C7E-4C79-B1C5-2E4515DE10C9}">
  <dimension ref="A1:Y158"/>
  <sheetViews>
    <sheetView workbookViewId="0">
      <selection activeCell="I7" sqref="I7"/>
    </sheetView>
  </sheetViews>
  <sheetFormatPr defaultColWidth="9.140625" defaultRowHeight="12.75" x14ac:dyDescent="0.2"/>
  <cols>
    <col min="1" max="1" width="9" style="31" customWidth="1"/>
    <col min="2" max="2" width="11.140625" style="31" customWidth="1"/>
    <col min="3" max="3" width="17" style="31" bestFit="1" customWidth="1"/>
    <col min="4" max="4" width="9.5703125" style="31" bestFit="1" customWidth="1"/>
    <col min="5" max="5" width="8.5703125" style="29" bestFit="1" customWidth="1"/>
    <col min="6" max="6" width="10.140625" style="31" bestFit="1" customWidth="1"/>
    <col min="7" max="7" width="9.140625" style="33" bestFit="1" customWidth="1"/>
    <col min="8" max="8" width="7.5703125" style="105" bestFit="1" customWidth="1"/>
    <col min="9" max="9" width="7.5703125" style="31" bestFit="1" customWidth="1"/>
    <col min="10" max="10" width="7.5703125" style="105" bestFit="1" customWidth="1"/>
    <col min="11" max="11" width="7.5703125" style="31" bestFit="1" customWidth="1"/>
    <col min="12" max="12" width="10.140625" style="82" bestFit="1" customWidth="1"/>
    <col min="13" max="16384" width="9.140625" style="31"/>
  </cols>
  <sheetData>
    <row r="1" spans="1:12" ht="21" customHeight="1" x14ac:dyDescent="0.2">
      <c r="A1" s="1" t="s">
        <v>0</v>
      </c>
      <c r="B1" s="2"/>
      <c r="C1" s="25"/>
      <c r="D1" s="25"/>
      <c r="E1" s="36">
        <v>45580</v>
      </c>
      <c r="F1" s="37">
        <v>45607</v>
      </c>
      <c r="G1" s="37">
        <v>45635</v>
      </c>
      <c r="H1" s="34" t="s">
        <v>432</v>
      </c>
      <c r="I1" s="38" t="s">
        <v>433</v>
      </c>
      <c r="J1" s="34"/>
      <c r="K1" s="38"/>
      <c r="L1" s="83"/>
    </row>
    <row r="2" spans="1:12" ht="21" customHeight="1" x14ac:dyDescent="0.2">
      <c r="A2" s="9" t="s">
        <v>1</v>
      </c>
      <c r="B2" s="2" t="s">
        <v>2</v>
      </c>
      <c r="C2" s="25" t="s">
        <v>5</v>
      </c>
      <c r="D2" s="25" t="s">
        <v>7</v>
      </c>
      <c r="E2" s="36" t="s">
        <v>8</v>
      </c>
      <c r="F2" s="39" t="s">
        <v>418</v>
      </c>
      <c r="G2" s="39" t="s">
        <v>434</v>
      </c>
      <c r="H2" s="39" t="s">
        <v>435</v>
      </c>
      <c r="I2" s="39" t="s">
        <v>435</v>
      </c>
      <c r="J2" s="39" t="s">
        <v>436</v>
      </c>
      <c r="K2" s="39" t="s">
        <v>436</v>
      </c>
      <c r="L2" s="37"/>
    </row>
    <row r="3" spans="1:12" s="47" customFormat="1" ht="21" customHeight="1" thickBot="1" x14ac:dyDescent="0.25">
      <c r="A3" s="40"/>
      <c r="B3" s="41"/>
      <c r="C3" s="42"/>
      <c r="D3" s="42"/>
      <c r="E3" s="43" t="s">
        <v>17</v>
      </c>
      <c r="F3" s="44" t="s">
        <v>419</v>
      </c>
      <c r="G3" s="44" t="s">
        <v>419</v>
      </c>
      <c r="H3" s="44" t="s">
        <v>420</v>
      </c>
      <c r="I3" s="45" t="s">
        <v>437</v>
      </c>
      <c r="J3" s="44" t="s">
        <v>420</v>
      </c>
      <c r="K3" s="45" t="s">
        <v>437</v>
      </c>
      <c r="L3" s="46" t="s">
        <v>9</v>
      </c>
    </row>
    <row r="4" spans="1:12" s="85" customFormat="1" ht="21" customHeight="1" x14ac:dyDescent="0.2">
      <c r="A4" s="48" t="s">
        <v>15</v>
      </c>
      <c r="B4" s="49"/>
      <c r="C4" s="50"/>
      <c r="D4" s="50"/>
      <c r="E4" s="51"/>
      <c r="F4" s="52"/>
      <c r="G4" s="52"/>
      <c r="H4" s="52"/>
      <c r="I4" s="84"/>
      <c r="J4" s="52"/>
      <c r="K4" s="84"/>
      <c r="L4" s="55"/>
    </row>
    <row r="5" spans="1:12" s="85" customFormat="1" ht="21" customHeight="1" x14ac:dyDescent="0.2">
      <c r="A5" s="30">
        <v>1</v>
      </c>
      <c r="B5" s="28" t="s">
        <v>18</v>
      </c>
      <c r="C5" s="30" t="s">
        <v>20</v>
      </c>
      <c r="D5" s="30" t="s">
        <v>261</v>
      </c>
      <c r="E5" s="57">
        <v>106</v>
      </c>
      <c r="F5" s="58">
        <v>130</v>
      </c>
      <c r="G5" s="86">
        <v>153</v>
      </c>
      <c r="H5" s="87">
        <f>G5-F5</f>
        <v>23</v>
      </c>
      <c r="I5" s="88">
        <f>H5/28</f>
        <v>0.8214285714285714</v>
      </c>
      <c r="J5" s="87">
        <f>G5-E5</f>
        <v>47</v>
      </c>
      <c r="K5" s="88">
        <f>J5/56</f>
        <v>0.8392857142857143</v>
      </c>
      <c r="L5" s="61">
        <v>45365</v>
      </c>
    </row>
    <row r="6" spans="1:12" ht="21" customHeight="1" x14ac:dyDescent="0.2">
      <c r="A6" s="30">
        <v>2</v>
      </c>
      <c r="B6" s="28" t="s">
        <v>24</v>
      </c>
      <c r="C6" s="30" t="s">
        <v>20</v>
      </c>
      <c r="D6" s="30" t="s">
        <v>70</v>
      </c>
      <c r="E6" s="57">
        <v>129.5</v>
      </c>
      <c r="F6" s="58">
        <v>164</v>
      </c>
      <c r="G6" s="86">
        <v>189</v>
      </c>
      <c r="H6" s="87">
        <f t="shared" ref="H6:H16" si="0">G6-F6</f>
        <v>25</v>
      </c>
      <c r="I6" s="88">
        <f t="shared" ref="I6:I16" si="1">H6/28</f>
        <v>0.8928571428571429</v>
      </c>
      <c r="J6" s="87">
        <f t="shared" ref="J6:J16" si="2">G6-E6</f>
        <v>59.5</v>
      </c>
      <c r="K6" s="88">
        <f t="shared" ref="K6:K16" si="3">J6/56</f>
        <v>1.0625</v>
      </c>
      <c r="L6" s="61">
        <v>45367</v>
      </c>
    </row>
    <row r="7" spans="1:12" ht="21" customHeight="1" x14ac:dyDescent="0.2">
      <c r="A7" s="30">
        <v>3</v>
      </c>
      <c r="B7" s="28" t="s">
        <v>28</v>
      </c>
      <c r="C7" s="30" t="s">
        <v>20</v>
      </c>
      <c r="D7" s="30" t="s">
        <v>70</v>
      </c>
      <c r="E7" s="57">
        <v>132.5</v>
      </c>
      <c r="F7" s="58">
        <v>156</v>
      </c>
      <c r="G7" s="86">
        <v>184</v>
      </c>
      <c r="H7" s="87">
        <f t="shared" si="0"/>
        <v>28</v>
      </c>
      <c r="I7" s="88">
        <f t="shared" si="1"/>
        <v>1</v>
      </c>
      <c r="J7" s="87">
        <f t="shared" si="2"/>
        <v>51.5</v>
      </c>
      <c r="K7" s="88">
        <f t="shared" si="3"/>
        <v>0.9196428571428571</v>
      </c>
      <c r="L7" s="61">
        <v>45367</v>
      </c>
    </row>
    <row r="8" spans="1:12" ht="21" customHeight="1" x14ac:dyDescent="0.2">
      <c r="A8" s="30">
        <v>4</v>
      </c>
      <c r="B8" s="28" t="s">
        <v>31</v>
      </c>
      <c r="C8" s="30" t="s">
        <v>33</v>
      </c>
      <c r="D8" s="30" t="s">
        <v>66</v>
      </c>
      <c r="E8" s="57">
        <v>115</v>
      </c>
      <c r="F8" s="58">
        <v>143</v>
      </c>
      <c r="G8" s="86">
        <v>173</v>
      </c>
      <c r="H8" s="87">
        <f t="shared" si="0"/>
        <v>30</v>
      </c>
      <c r="I8" s="88">
        <f t="shared" si="1"/>
        <v>1.0714285714285714</v>
      </c>
      <c r="J8" s="87">
        <f t="shared" si="2"/>
        <v>58</v>
      </c>
      <c r="K8" s="88">
        <f t="shared" si="3"/>
        <v>1.0357142857142858</v>
      </c>
      <c r="L8" s="61">
        <v>45370</v>
      </c>
    </row>
    <row r="9" spans="1:12" ht="21" customHeight="1" x14ac:dyDescent="0.2">
      <c r="A9" s="30">
        <v>5</v>
      </c>
      <c r="B9" s="28" t="s">
        <v>36</v>
      </c>
      <c r="C9" s="30" t="s">
        <v>20</v>
      </c>
      <c r="D9" s="30" t="s">
        <v>70</v>
      </c>
      <c r="E9" s="57">
        <v>113</v>
      </c>
      <c r="F9" s="58">
        <v>139</v>
      </c>
      <c r="G9" s="86">
        <v>167</v>
      </c>
      <c r="H9" s="87">
        <f t="shared" si="0"/>
        <v>28</v>
      </c>
      <c r="I9" s="88">
        <f t="shared" si="1"/>
        <v>1</v>
      </c>
      <c r="J9" s="87">
        <f t="shared" si="2"/>
        <v>54</v>
      </c>
      <c r="K9" s="88">
        <f t="shared" si="3"/>
        <v>0.9642857142857143</v>
      </c>
      <c r="L9" s="61">
        <v>45373</v>
      </c>
    </row>
    <row r="10" spans="1:12" ht="21" customHeight="1" x14ac:dyDescent="0.2">
      <c r="A10" s="30">
        <v>6</v>
      </c>
      <c r="B10" s="28" t="s">
        <v>39</v>
      </c>
      <c r="C10" s="30" t="s">
        <v>33</v>
      </c>
      <c r="D10" s="30" t="s">
        <v>262</v>
      </c>
      <c r="E10" s="57">
        <v>106</v>
      </c>
      <c r="F10" s="58">
        <v>136</v>
      </c>
      <c r="G10" s="86">
        <v>162</v>
      </c>
      <c r="H10" s="87">
        <f t="shared" si="0"/>
        <v>26</v>
      </c>
      <c r="I10" s="88">
        <f t="shared" si="1"/>
        <v>0.9285714285714286</v>
      </c>
      <c r="J10" s="87">
        <f t="shared" si="2"/>
        <v>56</v>
      </c>
      <c r="K10" s="88">
        <f t="shared" si="3"/>
        <v>1</v>
      </c>
      <c r="L10" s="61">
        <v>45375</v>
      </c>
    </row>
    <row r="11" spans="1:12" ht="21" customHeight="1" x14ac:dyDescent="0.2">
      <c r="A11" s="30">
        <v>7</v>
      </c>
      <c r="B11" s="28" t="s">
        <v>42</v>
      </c>
      <c r="C11" s="30" t="s">
        <v>20</v>
      </c>
      <c r="D11" s="30" t="s">
        <v>70</v>
      </c>
      <c r="E11" s="57">
        <v>110.5</v>
      </c>
      <c r="F11" s="58">
        <v>135</v>
      </c>
      <c r="G11" s="86">
        <v>166</v>
      </c>
      <c r="H11" s="87">
        <f t="shared" si="0"/>
        <v>31</v>
      </c>
      <c r="I11" s="88">
        <f t="shared" si="1"/>
        <v>1.1071428571428572</v>
      </c>
      <c r="J11" s="87">
        <f t="shared" si="2"/>
        <v>55.5</v>
      </c>
      <c r="K11" s="88">
        <f t="shared" si="3"/>
        <v>0.9910714285714286</v>
      </c>
      <c r="L11" s="61">
        <v>45377</v>
      </c>
    </row>
    <row r="12" spans="1:12" ht="21" customHeight="1" x14ac:dyDescent="0.2">
      <c r="A12" s="30">
        <v>8</v>
      </c>
      <c r="B12" s="28" t="s">
        <v>45</v>
      </c>
      <c r="C12" s="30" t="s">
        <v>20</v>
      </c>
      <c r="D12" s="30" t="s">
        <v>70</v>
      </c>
      <c r="E12" s="57">
        <v>112.5</v>
      </c>
      <c r="F12" s="58">
        <v>140</v>
      </c>
      <c r="G12" s="86">
        <v>168</v>
      </c>
      <c r="H12" s="87">
        <f t="shared" si="0"/>
        <v>28</v>
      </c>
      <c r="I12" s="88">
        <f t="shared" si="1"/>
        <v>1</v>
      </c>
      <c r="J12" s="87">
        <f t="shared" si="2"/>
        <v>55.5</v>
      </c>
      <c r="K12" s="88">
        <f t="shared" si="3"/>
        <v>0.9910714285714286</v>
      </c>
      <c r="L12" s="61">
        <v>45377</v>
      </c>
    </row>
    <row r="13" spans="1:12" ht="21" customHeight="1" x14ac:dyDescent="0.2">
      <c r="A13" s="30">
        <v>9</v>
      </c>
      <c r="B13" s="28" t="s">
        <v>48</v>
      </c>
      <c r="C13" s="30" t="s">
        <v>20</v>
      </c>
      <c r="D13" s="30" t="s">
        <v>66</v>
      </c>
      <c r="E13" s="57">
        <v>110.5</v>
      </c>
      <c r="F13" s="58">
        <v>140</v>
      </c>
      <c r="G13" s="86">
        <v>162</v>
      </c>
      <c r="H13" s="87">
        <f t="shared" si="0"/>
        <v>22</v>
      </c>
      <c r="I13" s="88">
        <f t="shared" si="1"/>
        <v>0.7857142857142857</v>
      </c>
      <c r="J13" s="87">
        <f t="shared" si="2"/>
        <v>51.5</v>
      </c>
      <c r="K13" s="88">
        <f t="shared" si="3"/>
        <v>0.9196428571428571</v>
      </c>
      <c r="L13" s="61">
        <v>45381</v>
      </c>
    </row>
    <row r="14" spans="1:12" ht="21" customHeight="1" x14ac:dyDescent="0.2">
      <c r="A14" s="30">
        <v>10</v>
      </c>
      <c r="B14" s="28" t="s">
        <v>52</v>
      </c>
      <c r="C14" s="30" t="s">
        <v>20</v>
      </c>
      <c r="D14" s="30" t="s">
        <v>262</v>
      </c>
      <c r="E14" s="57">
        <v>101</v>
      </c>
      <c r="F14" s="58">
        <v>135</v>
      </c>
      <c r="G14" s="86">
        <v>159</v>
      </c>
      <c r="H14" s="87">
        <f t="shared" si="0"/>
        <v>24</v>
      </c>
      <c r="I14" s="88">
        <f t="shared" si="1"/>
        <v>0.8571428571428571</v>
      </c>
      <c r="J14" s="87">
        <f t="shared" si="2"/>
        <v>58</v>
      </c>
      <c r="K14" s="88">
        <f t="shared" si="3"/>
        <v>1.0357142857142858</v>
      </c>
      <c r="L14" s="61">
        <v>45382</v>
      </c>
    </row>
    <row r="15" spans="1:12" ht="21" customHeight="1" x14ac:dyDescent="0.2">
      <c r="A15" s="30">
        <v>11</v>
      </c>
      <c r="B15" s="28" t="s">
        <v>56</v>
      </c>
      <c r="C15" s="30" t="s">
        <v>20</v>
      </c>
      <c r="D15" s="30" t="s">
        <v>70</v>
      </c>
      <c r="E15" s="57">
        <v>116</v>
      </c>
      <c r="F15" s="58">
        <v>145</v>
      </c>
      <c r="G15" s="86">
        <v>187</v>
      </c>
      <c r="H15" s="87">
        <f t="shared" si="0"/>
        <v>42</v>
      </c>
      <c r="I15" s="88">
        <f t="shared" si="1"/>
        <v>1.5</v>
      </c>
      <c r="J15" s="87">
        <f t="shared" si="2"/>
        <v>71</v>
      </c>
      <c r="K15" s="88">
        <f t="shared" si="3"/>
        <v>1.2678571428571428</v>
      </c>
      <c r="L15" s="61">
        <v>45390</v>
      </c>
    </row>
    <row r="16" spans="1:12" ht="21" customHeight="1" x14ac:dyDescent="0.2">
      <c r="A16" s="30">
        <v>12</v>
      </c>
      <c r="B16" s="28" t="s">
        <v>60</v>
      </c>
      <c r="C16" s="30" t="s">
        <v>20</v>
      </c>
      <c r="D16" s="30" t="s">
        <v>261</v>
      </c>
      <c r="E16" s="57">
        <v>104.5</v>
      </c>
      <c r="F16" s="58">
        <v>144</v>
      </c>
      <c r="G16" s="86">
        <v>169</v>
      </c>
      <c r="H16" s="87">
        <f t="shared" si="0"/>
        <v>25</v>
      </c>
      <c r="I16" s="88">
        <f t="shared" si="1"/>
        <v>0.8928571428571429</v>
      </c>
      <c r="J16" s="87">
        <f t="shared" si="2"/>
        <v>64.5</v>
      </c>
      <c r="K16" s="88">
        <f t="shared" si="3"/>
        <v>1.1517857142857142</v>
      </c>
      <c r="L16" s="61">
        <v>45401</v>
      </c>
    </row>
    <row r="17" spans="1:12" ht="21" customHeight="1" x14ac:dyDescent="0.2">
      <c r="A17" s="30"/>
      <c r="B17" s="28"/>
      <c r="C17" s="30"/>
      <c r="D17" s="30"/>
      <c r="E17" s="62"/>
      <c r="F17" s="57"/>
      <c r="H17" s="87"/>
      <c r="I17" s="88"/>
      <c r="J17" s="87"/>
      <c r="K17" s="88"/>
      <c r="L17" s="61"/>
    </row>
    <row r="18" spans="1:12" ht="21" customHeight="1" x14ac:dyDescent="0.2">
      <c r="A18" s="9" t="s">
        <v>63</v>
      </c>
      <c r="B18" s="28"/>
      <c r="C18" s="30"/>
      <c r="D18" s="30"/>
      <c r="E18" s="33"/>
      <c r="F18" s="57"/>
      <c r="G18" s="89"/>
      <c r="H18" s="87"/>
      <c r="I18" s="88"/>
      <c r="J18" s="87"/>
      <c r="K18" s="88"/>
      <c r="L18" s="61"/>
    </row>
    <row r="19" spans="1:12" ht="21" customHeight="1" x14ac:dyDescent="0.2">
      <c r="A19" s="30">
        <v>13</v>
      </c>
      <c r="B19" s="28" t="s">
        <v>65</v>
      </c>
      <c r="C19" s="30" t="s">
        <v>33</v>
      </c>
      <c r="D19" s="30" t="s">
        <v>66</v>
      </c>
      <c r="E19" s="57">
        <v>125</v>
      </c>
      <c r="F19" s="58">
        <v>157</v>
      </c>
      <c r="G19" s="89">
        <v>193</v>
      </c>
      <c r="H19" s="87">
        <f t="shared" ref="H19:H21" si="4">G19-F19</f>
        <v>36</v>
      </c>
      <c r="I19" s="88">
        <f t="shared" ref="I19:I21" si="5">H19/28</f>
        <v>1.2857142857142858</v>
      </c>
      <c r="J19" s="87">
        <f t="shared" ref="J19:J21" si="6">G19-E19</f>
        <v>68</v>
      </c>
      <c r="K19" s="88">
        <f t="shared" ref="K19:K21" si="7">J19/56</f>
        <v>1.2142857142857142</v>
      </c>
      <c r="L19" s="61">
        <v>45377</v>
      </c>
    </row>
    <row r="20" spans="1:12" ht="21" customHeight="1" x14ac:dyDescent="0.2">
      <c r="A20" s="30">
        <v>14</v>
      </c>
      <c r="B20" s="28" t="s">
        <v>69</v>
      </c>
      <c r="C20" s="30" t="s">
        <v>33</v>
      </c>
      <c r="D20" s="30" t="s">
        <v>70</v>
      </c>
      <c r="E20" s="57">
        <v>107</v>
      </c>
      <c r="F20" s="58">
        <v>149</v>
      </c>
      <c r="G20" s="86">
        <v>164</v>
      </c>
      <c r="H20" s="87">
        <f t="shared" si="4"/>
        <v>15</v>
      </c>
      <c r="I20" s="88">
        <f t="shared" si="5"/>
        <v>0.5357142857142857</v>
      </c>
      <c r="J20" s="87">
        <f t="shared" si="6"/>
        <v>57</v>
      </c>
      <c r="K20" s="88">
        <f t="shared" si="7"/>
        <v>1.0178571428571428</v>
      </c>
      <c r="L20" s="61">
        <v>45387</v>
      </c>
    </row>
    <row r="21" spans="1:12" ht="21" customHeight="1" x14ac:dyDescent="0.2">
      <c r="A21" s="30">
        <v>15</v>
      </c>
      <c r="B21" s="28" t="s">
        <v>73</v>
      </c>
      <c r="C21" s="30" t="s">
        <v>33</v>
      </c>
      <c r="D21" s="30" t="s">
        <v>66</v>
      </c>
      <c r="E21" s="57">
        <v>103</v>
      </c>
      <c r="F21" s="58">
        <v>137</v>
      </c>
      <c r="G21" s="86">
        <v>168</v>
      </c>
      <c r="H21" s="87">
        <f t="shared" si="4"/>
        <v>31</v>
      </c>
      <c r="I21" s="88">
        <f t="shared" si="5"/>
        <v>1.1071428571428572</v>
      </c>
      <c r="J21" s="87">
        <f t="shared" si="6"/>
        <v>65</v>
      </c>
      <c r="K21" s="88">
        <f t="shared" si="7"/>
        <v>1.1607142857142858</v>
      </c>
      <c r="L21" s="61">
        <v>45382</v>
      </c>
    </row>
    <row r="22" spans="1:12" ht="21" customHeight="1" x14ac:dyDescent="0.2">
      <c r="A22" s="30"/>
      <c r="B22" s="28"/>
      <c r="C22" s="30"/>
      <c r="D22" s="30"/>
      <c r="E22" s="62"/>
      <c r="F22" s="57"/>
      <c r="H22" s="33"/>
      <c r="I22" s="81"/>
      <c r="J22" s="33"/>
      <c r="K22" s="81"/>
      <c r="L22" s="61"/>
    </row>
    <row r="23" spans="1:12" ht="21" customHeight="1" x14ac:dyDescent="0.2">
      <c r="A23" s="9" t="s">
        <v>75</v>
      </c>
      <c r="B23" s="28"/>
      <c r="C23" s="30"/>
      <c r="D23" s="30"/>
      <c r="E23" s="33"/>
      <c r="F23" s="57"/>
      <c r="G23" s="89"/>
      <c r="H23" s="87"/>
      <c r="I23" s="88"/>
      <c r="J23" s="87"/>
      <c r="K23" s="88"/>
      <c r="L23" s="61"/>
    </row>
    <row r="24" spans="1:12" ht="21" customHeight="1" x14ac:dyDescent="0.2">
      <c r="A24" s="30">
        <v>16</v>
      </c>
      <c r="B24" s="28" t="s">
        <v>77</v>
      </c>
      <c r="C24" s="30" t="s">
        <v>33</v>
      </c>
      <c r="D24" s="30" t="s">
        <v>66</v>
      </c>
      <c r="E24" s="57">
        <v>79</v>
      </c>
      <c r="F24" s="58">
        <v>123</v>
      </c>
      <c r="G24" s="86">
        <v>147</v>
      </c>
      <c r="H24" s="87">
        <f t="shared" ref="H24:H26" si="8">G24-F24</f>
        <v>24</v>
      </c>
      <c r="I24" s="88">
        <f t="shared" ref="I24:I26" si="9">H24/28</f>
        <v>0.8571428571428571</v>
      </c>
      <c r="J24" s="87">
        <f t="shared" ref="J24:J26" si="10">G24-E24</f>
        <v>68</v>
      </c>
      <c r="K24" s="88">
        <f t="shared" ref="K24:K26" si="11">J24/56</f>
        <v>1.2142857142857142</v>
      </c>
      <c r="L24" s="61">
        <v>45385</v>
      </c>
    </row>
    <row r="25" spans="1:12" ht="21" customHeight="1" x14ac:dyDescent="0.2">
      <c r="A25" s="30">
        <v>17</v>
      </c>
      <c r="B25" s="28" t="s">
        <v>81</v>
      </c>
      <c r="C25" s="30" t="s">
        <v>33</v>
      </c>
      <c r="D25" s="30" t="s">
        <v>66</v>
      </c>
      <c r="E25" s="57">
        <v>85</v>
      </c>
      <c r="F25" s="58">
        <v>131</v>
      </c>
      <c r="G25" s="86">
        <v>166</v>
      </c>
      <c r="H25" s="87">
        <f t="shared" si="8"/>
        <v>35</v>
      </c>
      <c r="I25" s="88">
        <f t="shared" si="9"/>
        <v>1.25</v>
      </c>
      <c r="J25" s="87">
        <f t="shared" si="10"/>
        <v>81</v>
      </c>
      <c r="K25" s="88">
        <f t="shared" si="11"/>
        <v>1.4464285714285714</v>
      </c>
      <c r="L25" s="61">
        <v>45382</v>
      </c>
    </row>
    <row r="26" spans="1:12" ht="21" customHeight="1" x14ac:dyDescent="0.2">
      <c r="A26" s="30">
        <v>18</v>
      </c>
      <c r="B26" s="28" t="s">
        <v>84</v>
      </c>
      <c r="C26" s="30" t="s">
        <v>33</v>
      </c>
      <c r="D26" s="30" t="s">
        <v>66</v>
      </c>
      <c r="E26" s="57">
        <v>88</v>
      </c>
      <c r="F26" s="58">
        <v>121</v>
      </c>
      <c r="G26" s="86">
        <v>135</v>
      </c>
      <c r="H26" s="87">
        <f t="shared" si="8"/>
        <v>14</v>
      </c>
      <c r="I26" s="88">
        <f t="shared" si="9"/>
        <v>0.5</v>
      </c>
      <c r="J26" s="87">
        <f t="shared" si="10"/>
        <v>47</v>
      </c>
      <c r="K26" s="88">
        <f t="shared" si="11"/>
        <v>0.8392857142857143</v>
      </c>
      <c r="L26" s="61">
        <v>45381</v>
      </c>
    </row>
    <row r="27" spans="1:12" ht="21" customHeight="1" x14ac:dyDescent="0.2">
      <c r="A27" s="30"/>
      <c r="B27" s="28"/>
      <c r="C27" s="30"/>
      <c r="D27" s="30"/>
      <c r="E27" s="33"/>
      <c r="F27" s="63"/>
      <c r="G27" s="89"/>
      <c r="H27" s="87"/>
      <c r="I27" s="88"/>
      <c r="J27" s="87"/>
      <c r="K27" s="88"/>
      <c r="L27" s="61"/>
    </row>
    <row r="28" spans="1:12" ht="21" customHeight="1" x14ac:dyDescent="0.2">
      <c r="A28" s="9" t="s">
        <v>87</v>
      </c>
      <c r="B28" s="28"/>
      <c r="C28" s="30"/>
      <c r="D28" s="30"/>
      <c r="E28" s="62"/>
      <c r="F28" s="63"/>
      <c r="H28" s="33"/>
      <c r="I28" s="81"/>
      <c r="J28" s="33"/>
      <c r="K28" s="81"/>
      <c r="L28" s="61"/>
    </row>
    <row r="29" spans="1:12" ht="21" customHeight="1" x14ac:dyDescent="0.2">
      <c r="A29" s="30">
        <v>19</v>
      </c>
      <c r="B29" s="28" t="s">
        <v>88</v>
      </c>
      <c r="C29" s="30" t="s">
        <v>90</v>
      </c>
      <c r="D29" s="30" t="s">
        <v>91</v>
      </c>
      <c r="E29" s="57">
        <v>81</v>
      </c>
      <c r="F29" s="58">
        <v>111</v>
      </c>
      <c r="G29" s="86">
        <v>131</v>
      </c>
      <c r="H29" s="87">
        <f t="shared" ref="H29:H30" si="12">G29-F29</f>
        <v>20</v>
      </c>
      <c r="I29" s="88">
        <f t="shared" ref="I29:I30" si="13">H29/28</f>
        <v>0.7142857142857143</v>
      </c>
      <c r="J29" s="87">
        <f t="shared" ref="J29:J30" si="14">G29-E29</f>
        <v>50</v>
      </c>
      <c r="K29" s="88">
        <f t="shared" ref="K29:K30" si="15">J29/56</f>
        <v>0.8928571428571429</v>
      </c>
      <c r="L29" s="61">
        <v>45372</v>
      </c>
    </row>
    <row r="30" spans="1:12" ht="21" customHeight="1" x14ac:dyDescent="0.2">
      <c r="A30" s="30">
        <v>20</v>
      </c>
      <c r="B30" s="28" t="s">
        <v>94</v>
      </c>
      <c r="C30" s="30" t="s">
        <v>90</v>
      </c>
      <c r="D30" s="30" t="s">
        <v>70</v>
      </c>
      <c r="E30" s="57">
        <v>103.5</v>
      </c>
      <c r="F30" s="58">
        <v>133</v>
      </c>
      <c r="G30" s="86">
        <v>167</v>
      </c>
      <c r="H30" s="87">
        <f t="shared" si="12"/>
        <v>34</v>
      </c>
      <c r="I30" s="88">
        <f t="shared" si="13"/>
        <v>1.2142857142857142</v>
      </c>
      <c r="J30" s="87">
        <f t="shared" si="14"/>
        <v>63.5</v>
      </c>
      <c r="K30" s="88">
        <f t="shared" si="15"/>
        <v>1.1339285714285714</v>
      </c>
      <c r="L30" s="61">
        <v>45387</v>
      </c>
    </row>
    <row r="31" spans="1:12" ht="21" customHeight="1" x14ac:dyDescent="0.2">
      <c r="A31" s="30"/>
      <c r="B31" s="28"/>
      <c r="C31" s="30"/>
      <c r="D31" s="30"/>
      <c r="E31" s="33"/>
      <c r="F31" s="63"/>
      <c r="G31" s="89"/>
      <c r="H31" s="87"/>
      <c r="I31" s="88"/>
      <c r="J31" s="87"/>
      <c r="K31" s="88"/>
      <c r="L31" s="61"/>
    </row>
    <row r="32" spans="1:12" ht="21" customHeight="1" x14ac:dyDescent="0.2">
      <c r="A32" s="9" t="s">
        <v>97</v>
      </c>
      <c r="B32" s="28"/>
      <c r="C32" s="30"/>
      <c r="D32" s="30"/>
      <c r="E32" s="62"/>
      <c r="F32" s="63"/>
      <c r="H32" s="33"/>
      <c r="I32" s="81"/>
      <c r="J32" s="33"/>
      <c r="K32" s="81"/>
      <c r="L32" s="61"/>
    </row>
    <row r="33" spans="1:12" ht="21" customHeight="1" x14ac:dyDescent="0.2">
      <c r="A33" s="30">
        <v>21</v>
      </c>
      <c r="B33" s="28" t="s">
        <v>99</v>
      </c>
      <c r="C33" s="30" t="s">
        <v>33</v>
      </c>
      <c r="D33" s="30" t="s">
        <v>101</v>
      </c>
      <c r="E33" s="57">
        <v>114</v>
      </c>
      <c r="F33" s="58">
        <v>156</v>
      </c>
      <c r="G33" s="86">
        <v>184</v>
      </c>
      <c r="H33" s="87">
        <f t="shared" ref="H33:H36" si="16">G33-F33</f>
        <v>28</v>
      </c>
      <c r="I33" s="88">
        <f t="shared" ref="I33:I36" si="17">H33/28</f>
        <v>1</v>
      </c>
      <c r="J33" s="87">
        <f t="shared" ref="J33:J36" si="18">G33-E33</f>
        <v>70</v>
      </c>
      <c r="K33" s="88">
        <f t="shared" ref="K33:K36" si="19">J33/56</f>
        <v>1.25</v>
      </c>
      <c r="L33" s="61">
        <v>45307</v>
      </c>
    </row>
    <row r="34" spans="1:12" ht="21" customHeight="1" x14ac:dyDescent="0.2">
      <c r="A34" s="30">
        <v>22</v>
      </c>
      <c r="B34" s="28" t="s">
        <v>103</v>
      </c>
      <c r="C34" s="30" t="s">
        <v>33</v>
      </c>
      <c r="D34" s="30" t="s">
        <v>101</v>
      </c>
      <c r="E34" s="57">
        <v>137</v>
      </c>
      <c r="F34" s="58">
        <v>179</v>
      </c>
      <c r="G34" s="86">
        <v>221</v>
      </c>
      <c r="H34" s="87">
        <f t="shared" si="16"/>
        <v>42</v>
      </c>
      <c r="I34" s="88">
        <f t="shared" si="17"/>
        <v>1.5</v>
      </c>
      <c r="J34" s="87">
        <f t="shared" si="18"/>
        <v>84</v>
      </c>
      <c r="K34" s="88">
        <f t="shared" si="19"/>
        <v>1.5</v>
      </c>
      <c r="L34" s="61">
        <v>45310</v>
      </c>
    </row>
    <row r="35" spans="1:12" ht="21" customHeight="1" x14ac:dyDescent="0.2">
      <c r="A35" s="30">
        <v>23</v>
      </c>
      <c r="B35" s="28" t="s">
        <v>105</v>
      </c>
      <c r="C35" s="30" t="s">
        <v>33</v>
      </c>
      <c r="D35" s="30" t="s">
        <v>70</v>
      </c>
      <c r="E35" s="57">
        <v>61.5</v>
      </c>
      <c r="F35" s="58">
        <v>85</v>
      </c>
      <c r="G35" s="86">
        <v>103</v>
      </c>
      <c r="H35" s="87">
        <f t="shared" si="16"/>
        <v>18</v>
      </c>
      <c r="I35" s="88">
        <f t="shared" si="17"/>
        <v>0.6428571428571429</v>
      </c>
      <c r="J35" s="87">
        <f t="shared" si="18"/>
        <v>41.5</v>
      </c>
      <c r="K35" s="88">
        <f t="shared" si="19"/>
        <v>0.7410714285714286</v>
      </c>
      <c r="L35" s="61">
        <v>45421</v>
      </c>
    </row>
    <row r="36" spans="1:12" ht="21" customHeight="1" x14ac:dyDescent="0.2">
      <c r="A36" s="30">
        <v>24</v>
      </c>
      <c r="B36" s="28" t="s">
        <v>108</v>
      </c>
      <c r="C36" s="30" t="s">
        <v>33</v>
      </c>
      <c r="D36" s="30" t="s">
        <v>70</v>
      </c>
      <c r="E36" s="57">
        <v>64.5</v>
      </c>
      <c r="F36" s="58">
        <v>85</v>
      </c>
      <c r="G36" s="86">
        <v>107</v>
      </c>
      <c r="H36" s="87">
        <f t="shared" si="16"/>
        <v>22</v>
      </c>
      <c r="I36" s="88">
        <f t="shared" si="17"/>
        <v>0.7857142857142857</v>
      </c>
      <c r="J36" s="87">
        <f t="shared" si="18"/>
        <v>42.5</v>
      </c>
      <c r="K36" s="88">
        <f t="shared" si="19"/>
        <v>0.7589285714285714</v>
      </c>
      <c r="L36" s="61">
        <v>45420</v>
      </c>
    </row>
    <row r="37" spans="1:12" ht="21" customHeight="1" x14ac:dyDescent="0.2">
      <c r="A37" s="30"/>
      <c r="B37" s="28"/>
      <c r="C37" s="30"/>
      <c r="D37" s="30"/>
      <c r="E37" s="33"/>
      <c r="F37" s="63"/>
      <c r="G37" s="86"/>
      <c r="H37" s="87"/>
      <c r="I37" s="88"/>
      <c r="J37" s="87"/>
      <c r="K37" s="88"/>
      <c r="L37" s="61"/>
    </row>
    <row r="38" spans="1:12" ht="21" customHeight="1" x14ac:dyDescent="0.2">
      <c r="A38" s="9" t="s">
        <v>110</v>
      </c>
      <c r="B38" s="28"/>
      <c r="C38" s="30"/>
      <c r="D38" s="30"/>
      <c r="E38" s="33"/>
      <c r="F38" s="63"/>
      <c r="G38" s="86"/>
      <c r="H38" s="87"/>
      <c r="I38" s="88"/>
      <c r="J38" s="87"/>
      <c r="K38" s="88"/>
      <c r="L38" s="64"/>
    </row>
    <row r="39" spans="1:12" ht="21" customHeight="1" x14ac:dyDescent="0.2">
      <c r="A39" s="30">
        <v>25</v>
      </c>
      <c r="B39" s="28"/>
      <c r="C39" s="30" t="s">
        <v>33</v>
      </c>
      <c r="D39" s="30" t="s">
        <v>113</v>
      </c>
      <c r="E39" s="57">
        <v>137</v>
      </c>
      <c r="F39" s="58">
        <v>161</v>
      </c>
      <c r="G39" s="86">
        <v>190</v>
      </c>
      <c r="H39" s="87">
        <f t="shared" ref="H39:H44" si="20">G39-F39</f>
        <v>29</v>
      </c>
      <c r="I39" s="88">
        <f t="shared" ref="I39:I44" si="21">H39/28</f>
        <v>1.0357142857142858</v>
      </c>
      <c r="J39" s="87">
        <f t="shared" ref="J39:J44" si="22">G39-E39</f>
        <v>53</v>
      </c>
      <c r="K39" s="88">
        <f t="shared" ref="K39:K44" si="23">J39/56</f>
        <v>0.9464285714285714</v>
      </c>
      <c r="L39" s="64">
        <v>45224</v>
      </c>
    </row>
    <row r="40" spans="1:12" ht="21" customHeight="1" x14ac:dyDescent="0.2">
      <c r="A40" s="30">
        <v>26</v>
      </c>
      <c r="B40" s="28"/>
      <c r="C40" s="30" t="s">
        <v>33</v>
      </c>
      <c r="D40" s="30" t="s">
        <v>113</v>
      </c>
      <c r="E40" s="57">
        <v>139</v>
      </c>
      <c r="F40" s="58">
        <v>173</v>
      </c>
      <c r="G40" s="86">
        <v>197</v>
      </c>
      <c r="H40" s="87">
        <f t="shared" si="20"/>
        <v>24</v>
      </c>
      <c r="I40" s="88">
        <f t="shared" si="21"/>
        <v>0.8571428571428571</v>
      </c>
      <c r="J40" s="87">
        <f t="shared" si="22"/>
        <v>58</v>
      </c>
      <c r="K40" s="88">
        <f t="shared" si="23"/>
        <v>1.0357142857142858</v>
      </c>
      <c r="L40" s="64">
        <v>45219</v>
      </c>
    </row>
    <row r="41" spans="1:12" ht="21" customHeight="1" x14ac:dyDescent="0.2">
      <c r="A41" s="30">
        <v>27</v>
      </c>
      <c r="B41" s="28"/>
      <c r="C41" s="30" t="s">
        <v>33</v>
      </c>
      <c r="D41" s="30" t="s">
        <v>66</v>
      </c>
      <c r="E41" s="57">
        <v>138.5</v>
      </c>
      <c r="F41" s="58">
        <v>166</v>
      </c>
      <c r="G41" s="86">
        <v>201</v>
      </c>
      <c r="H41" s="87">
        <f t="shared" si="20"/>
        <v>35</v>
      </c>
      <c r="I41" s="88">
        <f t="shared" si="21"/>
        <v>1.25</v>
      </c>
      <c r="J41" s="87">
        <f t="shared" si="22"/>
        <v>62.5</v>
      </c>
      <c r="K41" s="88">
        <f t="shared" si="23"/>
        <v>1.1160714285714286</v>
      </c>
      <c r="L41" s="64">
        <v>45218</v>
      </c>
    </row>
    <row r="42" spans="1:12" ht="21" customHeight="1" x14ac:dyDescent="0.2">
      <c r="A42" s="30">
        <v>28</v>
      </c>
      <c r="B42" s="28"/>
      <c r="C42" s="30" t="s">
        <v>33</v>
      </c>
      <c r="D42" s="30" t="s">
        <v>113</v>
      </c>
      <c r="E42" s="57">
        <v>151.5</v>
      </c>
      <c r="F42" s="58">
        <v>169</v>
      </c>
      <c r="G42" s="86">
        <v>186</v>
      </c>
      <c r="H42" s="87">
        <f t="shared" si="20"/>
        <v>17</v>
      </c>
      <c r="I42" s="88">
        <f t="shared" si="21"/>
        <v>0.6071428571428571</v>
      </c>
      <c r="J42" s="87">
        <f t="shared" si="22"/>
        <v>34.5</v>
      </c>
      <c r="K42" s="88">
        <f t="shared" si="23"/>
        <v>0.6160714285714286</v>
      </c>
      <c r="L42" s="61">
        <v>45205</v>
      </c>
    </row>
    <row r="43" spans="1:12" ht="21" customHeight="1" x14ac:dyDescent="0.2">
      <c r="A43" s="30">
        <v>29</v>
      </c>
      <c r="B43" s="28"/>
      <c r="C43" s="30" t="s">
        <v>33</v>
      </c>
      <c r="D43" s="30" t="s">
        <v>66</v>
      </c>
      <c r="E43" s="57">
        <v>136</v>
      </c>
      <c r="F43" s="58">
        <v>149</v>
      </c>
      <c r="G43" s="86">
        <v>173</v>
      </c>
      <c r="H43" s="87">
        <f t="shared" si="20"/>
        <v>24</v>
      </c>
      <c r="I43" s="88">
        <f t="shared" si="21"/>
        <v>0.8571428571428571</v>
      </c>
      <c r="J43" s="87">
        <f t="shared" si="22"/>
        <v>37</v>
      </c>
      <c r="K43" s="88">
        <f t="shared" si="23"/>
        <v>0.6607142857142857</v>
      </c>
      <c r="L43" s="61">
        <v>45212</v>
      </c>
    </row>
    <row r="44" spans="1:12" ht="21" customHeight="1" x14ac:dyDescent="0.2">
      <c r="A44" s="30">
        <v>30</v>
      </c>
      <c r="B44" s="28"/>
      <c r="C44" s="30" t="s">
        <v>33</v>
      </c>
      <c r="D44" s="30" t="s">
        <v>66</v>
      </c>
      <c r="E44" s="57">
        <v>158</v>
      </c>
      <c r="F44" s="58">
        <v>203</v>
      </c>
      <c r="G44" s="86">
        <v>222</v>
      </c>
      <c r="H44" s="87">
        <f t="shared" si="20"/>
        <v>19</v>
      </c>
      <c r="I44" s="88">
        <f t="shared" si="21"/>
        <v>0.6785714285714286</v>
      </c>
      <c r="J44" s="87">
        <f t="shared" si="22"/>
        <v>64</v>
      </c>
      <c r="K44" s="88">
        <f t="shared" si="23"/>
        <v>1.1428571428571428</v>
      </c>
      <c r="L44" s="64">
        <v>45212</v>
      </c>
    </row>
    <row r="45" spans="1:12" ht="21" customHeight="1" x14ac:dyDescent="0.2">
      <c r="A45" s="30"/>
      <c r="B45" s="28"/>
      <c r="C45" s="30"/>
      <c r="D45" s="30"/>
      <c r="E45" s="33"/>
      <c r="F45" s="63"/>
      <c r="G45" s="86"/>
      <c r="H45" s="87"/>
      <c r="I45" s="88"/>
      <c r="J45" s="87"/>
      <c r="K45" s="88"/>
      <c r="L45" s="64"/>
    </row>
    <row r="46" spans="1:12" ht="21" customHeight="1" x14ac:dyDescent="0.2">
      <c r="A46" s="9" t="s">
        <v>119</v>
      </c>
      <c r="B46" s="28"/>
      <c r="C46" s="30"/>
      <c r="D46" s="30"/>
      <c r="E46" s="33"/>
      <c r="F46" s="63"/>
      <c r="G46" s="86"/>
      <c r="H46" s="87"/>
      <c r="I46" s="88"/>
      <c r="J46" s="87"/>
      <c r="K46" s="88"/>
      <c r="L46" s="64"/>
    </row>
    <row r="47" spans="1:12" ht="21" customHeight="1" x14ac:dyDescent="0.2">
      <c r="A47" s="30">
        <v>31</v>
      </c>
      <c r="B47" s="28" t="s">
        <v>121</v>
      </c>
      <c r="C47" s="30" t="s">
        <v>20</v>
      </c>
      <c r="D47" s="30" t="s">
        <v>66</v>
      </c>
      <c r="E47" s="57">
        <v>114.5</v>
      </c>
      <c r="F47" s="58">
        <v>139</v>
      </c>
      <c r="G47" s="86">
        <v>161</v>
      </c>
      <c r="H47" s="87">
        <f t="shared" ref="H47:H48" si="24">G47-F47</f>
        <v>22</v>
      </c>
      <c r="I47" s="88">
        <f t="shared" ref="I47:I48" si="25">H47/28</f>
        <v>0.7857142857142857</v>
      </c>
      <c r="J47" s="87">
        <f t="shared" ref="J47:J48" si="26">G47-E47</f>
        <v>46.5</v>
      </c>
      <c r="K47" s="88">
        <f t="shared" ref="K47:K48" si="27">J47/56</f>
        <v>0.8303571428571429</v>
      </c>
      <c r="L47" s="61">
        <v>45413</v>
      </c>
    </row>
    <row r="48" spans="1:12" ht="21" customHeight="1" x14ac:dyDescent="0.2">
      <c r="A48" s="30">
        <v>32</v>
      </c>
      <c r="B48" s="28" t="s">
        <v>124</v>
      </c>
      <c r="C48" s="30" t="s">
        <v>20</v>
      </c>
      <c r="D48" s="30" t="s">
        <v>66</v>
      </c>
      <c r="E48" s="57">
        <v>110.5</v>
      </c>
      <c r="F48" s="58">
        <v>147</v>
      </c>
      <c r="G48" s="86">
        <v>178</v>
      </c>
      <c r="H48" s="87">
        <f t="shared" si="24"/>
        <v>31</v>
      </c>
      <c r="I48" s="88">
        <f t="shared" si="25"/>
        <v>1.1071428571428572</v>
      </c>
      <c r="J48" s="87">
        <f t="shared" si="26"/>
        <v>67.5</v>
      </c>
      <c r="K48" s="88">
        <f t="shared" si="27"/>
        <v>1.2053571428571428</v>
      </c>
      <c r="L48" s="61">
        <v>45413</v>
      </c>
    </row>
    <row r="49" spans="1:21" ht="21" customHeight="1" x14ac:dyDescent="0.2">
      <c r="A49" s="30"/>
      <c r="B49" s="28"/>
      <c r="C49" s="30"/>
      <c r="D49" s="30"/>
      <c r="E49" s="33"/>
      <c r="F49" s="57"/>
      <c r="G49" s="86"/>
      <c r="H49" s="87"/>
      <c r="I49" s="88"/>
      <c r="J49" s="87"/>
      <c r="K49" s="88"/>
      <c r="L49" s="61"/>
    </row>
    <row r="50" spans="1:21" ht="21" customHeight="1" x14ac:dyDescent="0.2">
      <c r="A50" s="30"/>
      <c r="B50" s="28"/>
      <c r="C50" s="30"/>
      <c r="D50" s="30"/>
      <c r="E50" s="62"/>
      <c r="F50" s="63"/>
      <c r="H50" s="87"/>
      <c r="I50" s="88"/>
      <c r="J50" s="87"/>
      <c r="K50" s="88"/>
      <c r="L50" s="61"/>
    </row>
    <row r="51" spans="1:21" ht="21" customHeight="1" x14ac:dyDescent="0.2">
      <c r="A51" s="9" t="s">
        <v>126</v>
      </c>
      <c r="B51" s="28" t="s">
        <v>127</v>
      </c>
      <c r="C51" s="30"/>
      <c r="D51" s="30"/>
      <c r="E51" s="62"/>
      <c r="F51" s="57"/>
      <c r="H51" s="87"/>
      <c r="I51" s="88"/>
      <c r="J51" s="87"/>
      <c r="K51" s="88"/>
      <c r="L51" s="61"/>
    </row>
    <row r="52" spans="1:21" ht="21" customHeight="1" x14ac:dyDescent="0.2">
      <c r="A52" s="30">
        <v>33</v>
      </c>
      <c r="B52" s="28" t="s">
        <v>129</v>
      </c>
      <c r="C52" s="30" t="s">
        <v>33</v>
      </c>
      <c r="D52" s="30" t="s">
        <v>66</v>
      </c>
      <c r="E52" s="57">
        <v>138.5</v>
      </c>
      <c r="F52" s="58">
        <v>170</v>
      </c>
      <c r="G52" s="86">
        <v>202</v>
      </c>
      <c r="H52" s="87">
        <f t="shared" ref="H52:H54" si="28">G52-F52</f>
        <v>32</v>
      </c>
      <c r="I52" s="88">
        <f t="shared" ref="I52:I54" si="29">H52/28</f>
        <v>1.1428571428571428</v>
      </c>
      <c r="J52" s="87">
        <f t="shared" ref="J52:J54" si="30">G52-E52</f>
        <v>63.5</v>
      </c>
      <c r="K52" s="88">
        <f t="shared" ref="K52:K54" si="31">J52/56</f>
        <v>1.1339285714285714</v>
      </c>
      <c r="L52" s="61">
        <v>45353</v>
      </c>
    </row>
    <row r="53" spans="1:21" ht="21" customHeight="1" x14ac:dyDescent="0.2">
      <c r="A53" s="30">
        <v>34</v>
      </c>
      <c r="B53" s="28" t="s">
        <v>133</v>
      </c>
      <c r="C53" s="30" t="s">
        <v>33</v>
      </c>
      <c r="D53" s="30" t="s">
        <v>66</v>
      </c>
      <c r="E53" s="57">
        <v>142</v>
      </c>
      <c r="F53" s="58">
        <v>174</v>
      </c>
      <c r="G53" s="86">
        <v>207</v>
      </c>
      <c r="H53" s="87">
        <f t="shared" si="28"/>
        <v>33</v>
      </c>
      <c r="I53" s="88">
        <f t="shared" si="29"/>
        <v>1.1785714285714286</v>
      </c>
      <c r="J53" s="87">
        <f t="shared" si="30"/>
        <v>65</v>
      </c>
      <c r="K53" s="88">
        <f t="shared" si="31"/>
        <v>1.1607142857142858</v>
      </c>
      <c r="L53" s="61">
        <v>45359</v>
      </c>
    </row>
    <row r="54" spans="1:21" ht="21" customHeight="1" x14ac:dyDescent="0.2">
      <c r="A54" s="30">
        <v>36</v>
      </c>
      <c r="B54" s="28" t="s">
        <v>136</v>
      </c>
      <c r="C54" s="30" t="s">
        <v>33</v>
      </c>
      <c r="D54" s="30" t="s">
        <v>66</v>
      </c>
      <c r="E54" s="57">
        <v>147.5</v>
      </c>
      <c r="F54" s="58">
        <v>183</v>
      </c>
      <c r="G54" s="86">
        <v>206</v>
      </c>
      <c r="H54" s="87">
        <f t="shared" si="28"/>
        <v>23</v>
      </c>
      <c r="I54" s="88">
        <f t="shared" si="29"/>
        <v>0.8214285714285714</v>
      </c>
      <c r="J54" s="87">
        <f t="shared" si="30"/>
        <v>58.5</v>
      </c>
      <c r="K54" s="88">
        <f t="shared" si="31"/>
        <v>1.0446428571428572</v>
      </c>
      <c r="L54" s="61">
        <v>45353</v>
      </c>
    </row>
    <row r="55" spans="1:21" ht="21" customHeight="1" x14ac:dyDescent="0.2">
      <c r="A55" s="30"/>
      <c r="B55" s="28"/>
      <c r="C55" s="30"/>
      <c r="D55" s="30"/>
      <c r="E55" s="33"/>
      <c r="F55" s="63"/>
      <c r="G55" s="86"/>
      <c r="H55" s="87"/>
      <c r="I55" s="88"/>
      <c r="J55" s="87"/>
      <c r="K55" s="88"/>
      <c r="L55" s="61"/>
    </row>
    <row r="56" spans="1:21" ht="21" customHeight="1" x14ac:dyDescent="0.2">
      <c r="A56" s="9" t="s">
        <v>138</v>
      </c>
      <c r="B56" s="28"/>
      <c r="C56" s="30"/>
      <c r="D56" s="30"/>
      <c r="E56" s="62"/>
      <c r="F56" s="63"/>
      <c r="H56" s="87"/>
      <c r="I56" s="88"/>
      <c r="J56" s="87"/>
      <c r="K56" s="88"/>
      <c r="L56" s="61"/>
    </row>
    <row r="57" spans="1:21" ht="21" customHeight="1" x14ac:dyDescent="0.2">
      <c r="A57" s="30">
        <v>37</v>
      </c>
      <c r="B57" s="28"/>
      <c r="C57" s="30" t="s">
        <v>20</v>
      </c>
      <c r="D57" s="30" t="s">
        <v>261</v>
      </c>
      <c r="E57" s="57">
        <v>122</v>
      </c>
      <c r="F57" s="57">
        <v>145</v>
      </c>
      <c r="G57" s="33">
        <v>164</v>
      </c>
      <c r="H57" s="87">
        <f>G57-F57</f>
        <v>19</v>
      </c>
      <c r="I57" s="88">
        <f>H57/28</f>
        <v>0.6785714285714286</v>
      </c>
      <c r="J57" s="87">
        <f>G57-E57</f>
        <v>42</v>
      </c>
      <c r="K57" s="88">
        <f>J57/56</f>
        <v>0.75</v>
      </c>
      <c r="L57" s="61">
        <v>45406</v>
      </c>
    </row>
    <row r="58" spans="1:21" ht="21" customHeight="1" x14ac:dyDescent="0.2">
      <c r="A58" s="30"/>
      <c r="B58" s="28"/>
      <c r="C58" s="30"/>
      <c r="D58" s="30"/>
      <c r="E58" s="33"/>
      <c r="F58" s="57"/>
      <c r="G58" s="86"/>
      <c r="H58" s="87"/>
      <c r="I58" s="88"/>
      <c r="J58" s="87"/>
      <c r="K58" s="88"/>
      <c r="L58" s="61"/>
    </row>
    <row r="59" spans="1:21" ht="21" customHeight="1" x14ac:dyDescent="0.2">
      <c r="A59" s="9" t="s">
        <v>143</v>
      </c>
      <c r="B59" s="28"/>
      <c r="C59" s="30"/>
      <c r="D59" s="30"/>
      <c r="E59" s="33"/>
      <c r="F59" s="63"/>
      <c r="G59" s="86"/>
      <c r="H59" s="87"/>
      <c r="I59" s="88"/>
      <c r="J59" s="87"/>
      <c r="K59" s="88"/>
      <c r="L59" s="61"/>
    </row>
    <row r="60" spans="1:21" ht="21" customHeight="1" x14ac:dyDescent="0.2">
      <c r="A60" s="30">
        <v>38</v>
      </c>
      <c r="B60" s="28" t="s">
        <v>145</v>
      </c>
      <c r="C60" s="30" t="s">
        <v>20</v>
      </c>
      <c r="D60" s="30" t="s">
        <v>66</v>
      </c>
      <c r="E60" s="57">
        <v>129.5</v>
      </c>
      <c r="F60" s="58">
        <v>172</v>
      </c>
      <c r="G60" s="86">
        <v>201</v>
      </c>
      <c r="H60" s="87">
        <f t="shared" ref="H60:H61" si="32">G60-F60</f>
        <v>29</v>
      </c>
      <c r="I60" s="88">
        <f t="shared" ref="I60:I61" si="33">H60/28</f>
        <v>1.0357142857142858</v>
      </c>
      <c r="J60" s="87">
        <f t="shared" ref="J60:J61" si="34">G60-E60</f>
        <v>71.5</v>
      </c>
      <c r="K60" s="88">
        <f t="shared" ref="K60:K61" si="35">J60/56</f>
        <v>1.2767857142857142</v>
      </c>
      <c r="L60" s="61">
        <v>45317</v>
      </c>
    </row>
    <row r="61" spans="1:21" ht="21" customHeight="1" x14ac:dyDescent="0.2">
      <c r="A61" s="30">
        <v>39</v>
      </c>
      <c r="B61" s="28" t="s">
        <v>148</v>
      </c>
      <c r="C61" s="30" t="s">
        <v>20</v>
      </c>
      <c r="D61" s="30" t="s">
        <v>66</v>
      </c>
      <c r="E61" s="57">
        <v>110.5</v>
      </c>
      <c r="F61" s="58">
        <v>145</v>
      </c>
      <c r="G61" s="86">
        <v>173</v>
      </c>
      <c r="H61" s="87">
        <f t="shared" si="32"/>
        <v>28</v>
      </c>
      <c r="I61" s="88">
        <f t="shared" si="33"/>
        <v>1</v>
      </c>
      <c r="J61" s="87">
        <f t="shared" si="34"/>
        <v>62.5</v>
      </c>
      <c r="K61" s="88">
        <f t="shared" si="35"/>
        <v>1.1160714285714286</v>
      </c>
      <c r="L61" s="61">
        <v>45320</v>
      </c>
    </row>
    <row r="62" spans="1:21" ht="21" customHeight="1" x14ac:dyDescent="0.2">
      <c r="A62" s="30"/>
      <c r="B62" s="28"/>
      <c r="C62" s="30"/>
      <c r="D62" s="30"/>
      <c r="E62" s="33"/>
      <c r="F62" s="63"/>
      <c r="G62" s="86"/>
      <c r="H62" s="87"/>
      <c r="I62" s="88"/>
      <c r="J62" s="87"/>
      <c r="K62" s="88"/>
      <c r="L62" s="61"/>
      <c r="P62" s="33"/>
      <c r="Q62" s="33"/>
      <c r="R62" s="29"/>
      <c r="S62" s="33"/>
      <c r="T62" s="32"/>
      <c r="U62" s="90"/>
    </row>
    <row r="63" spans="1:21" ht="21" customHeight="1" x14ac:dyDescent="0.2">
      <c r="A63" s="9" t="s">
        <v>151</v>
      </c>
      <c r="B63" s="28"/>
      <c r="C63" s="30"/>
      <c r="D63" s="30"/>
      <c r="E63" s="33"/>
      <c r="F63" s="63"/>
      <c r="G63" s="86"/>
      <c r="H63" s="87"/>
      <c r="I63" s="88"/>
      <c r="J63" s="87"/>
      <c r="K63" s="88"/>
      <c r="L63" s="61"/>
      <c r="P63" s="33"/>
      <c r="Q63" s="33"/>
      <c r="R63" s="29"/>
      <c r="S63" s="33"/>
      <c r="T63" s="32"/>
      <c r="U63" s="90"/>
    </row>
    <row r="64" spans="1:21" ht="21" customHeight="1" x14ac:dyDescent="0.2">
      <c r="A64" s="30">
        <v>40</v>
      </c>
      <c r="B64" s="28" t="s">
        <v>153</v>
      </c>
      <c r="C64" s="30" t="s">
        <v>155</v>
      </c>
      <c r="D64" s="30" t="s">
        <v>70</v>
      </c>
      <c r="E64" s="57">
        <v>75.5</v>
      </c>
      <c r="F64" s="58">
        <v>100</v>
      </c>
      <c r="G64" s="86">
        <v>119</v>
      </c>
      <c r="H64" s="87">
        <f t="shared" ref="H64:H65" si="36">G64-F64</f>
        <v>19</v>
      </c>
      <c r="I64" s="88">
        <f t="shared" ref="I64:I65" si="37">H64/28</f>
        <v>0.6785714285714286</v>
      </c>
      <c r="J64" s="87">
        <f t="shared" ref="J64:J65" si="38">G64-E64</f>
        <v>43.5</v>
      </c>
      <c r="K64" s="88">
        <f t="shared" ref="K64:K65" si="39">J64/56</f>
        <v>0.7767857142857143</v>
      </c>
      <c r="L64" s="61"/>
      <c r="P64" s="33"/>
      <c r="Q64" s="33"/>
      <c r="R64" s="29"/>
      <c r="S64" s="33"/>
      <c r="T64" s="32"/>
      <c r="U64" s="90"/>
    </row>
    <row r="65" spans="1:21" ht="21" customHeight="1" x14ac:dyDescent="0.2">
      <c r="A65" s="30">
        <v>41</v>
      </c>
      <c r="B65" s="28" t="s">
        <v>156</v>
      </c>
      <c r="C65" s="30" t="s">
        <v>155</v>
      </c>
      <c r="D65" s="30" t="s">
        <v>70</v>
      </c>
      <c r="E65" s="57">
        <v>94.5</v>
      </c>
      <c r="F65" s="58">
        <v>131</v>
      </c>
      <c r="G65" s="86">
        <v>162</v>
      </c>
      <c r="H65" s="87">
        <f t="shared" si="36"/>
        <v>31</v>
      </c>
      <c r="I65" s="88">
        <f t="shared" si="37"/>
        <v>1.1071428571428572</v>
      </c>
      <c r="J65" s="87">
        <f t="shared" si="38"/>
        <v>67.5</v>
      </c>
      <c r="K65" s="88">
        <f t="shared" si="39"/>
        <v>1.2053571428571428</v>
      </c>
      <c r="L65" s="61"/>
      <c r="P65" s="33"/>
      <c r="Q65" s="33"/>
      <c r="R65" s="29"/>
      <c r="S65" s="33"/>
      <c r="T65" s="32"/>
      <c r="U65" s="90"/>
    </row>
    <row r="66" spans="1:21" ht="21" customHeight="1" x14ac:dyDescent="0.2">
      <c r="A66" s="30"/>
      <c r="B66" s="28"/>
      <c r="C66" s="30"/>
      <c r="D66" s="30"/>
      <c r="E66" s="62"/>
      <c r="F66" s="63"/>
      <c r="H66" s="87"/>
      <c r="I66" s="88"/>
      <c r="J66" s="87"/>
      <c r="K66" s="88"/>
      <c r="L66" s="61"/>
      <c r="P66" s="33"/>
      <c r="Q66" s="33"/>
      <c r="R66" s="29"/>
      <c r="S66" s="33"/>
      <c r="T66" s="32"/>
      <c r="U66" s="90"/>
    </row>
    <row r="67" spans="1:21" ht="21" customHeight="1" x14ac:dyDescent="0.2">
      <c r="A67" s="9" t="s">
        <v>158</v>
      </c>
      <c r="B67" s="28"/>
      <c r="C67" s="30"/>
      <c r="D67" s="30"/>
      <c r="E67" s="62"/>
      <c r="F67" s="57"/>
      <c r="H67" s="87"/>
      <c r="I67" s="88"/>
      <c r="J67" s="87"/>
      <c r="K67" s="88"/>
      <c r="L67" s="61"/>
      <c r="P67" s="33"/>
      <c r="Q67" s="33"/>
      <c r="R67" s="29"/>
      <c r="S67" s="33"/>
      <c r="T67" s="32"/>
      <c r="U67" s="90"/>
    </row>
    <row r="68" spans="1:21" ht="21" customHeight="1" x14ac:dyDescent="0.2">
      <c r="A68" s="30">
        <v>42</v>
      </c>
      <c r="B68" s="28" t="s">
        <v>159</v>
      </c>
      <c r="C68" s="30" t="s">
        <v>155</v>
      </c>
      <c r="D68" s="30" t="s">
        <v>161</v>
      </c>
      <c r="E68" s="57">
        <v>101.5</v>
      </c>
      <c r="F68" s="58">
        <v>141</v>
      </c>
      <c r="G68" s="86">
        <v>169</v>
      </c>
      <c r="H68" s="87">
        <f>G68-F68</f>
        <v>28</v>
      </c>
      <c r="I68" s="88">
        <f>H68/28</f>
        <v>1</v>
      </c>
      <c r="J68" s="87">
        <f>G68-E68</f>
        <v>67.5</v>
      </c>
      <c r="K68" s="88">
        <f>J68/56</f>
        <v>1.2053571428571428</v>
      </c>
      <c r="L68" s="61">
        <v>45399</v>
      </c>
      <c r="P68" s="33"/>
      <c r="Q68" s="33"/>
      <c r="R68" s="29"/>
      <c r="S68" s="33"/>
      <c r="T68" s="32"/>
      <c r="U68" s="90"/>
    </row>
    <row r="69" spans="1:21" ht="21" customHeight="1" x14ac:dyDescent="0.2">
      <c r="A69" s="30"/>
      <c r="B69" s="28"/>
      <c r="C69" s="30"/>
      <c r="D69" s="30"/>
      <c r="E69" s="62"/>
      <c r="F69" s="63"/>
      <c r="G69" s="86"/>
      <c r="H69" s="87"/>
      <c r="I69" s="88"/>
      <c r="J69" s="87"/>
      <c r="K69" s="88"/>
      <c r="L69" s="61"/>
      <c r="P69" s="33"/>
      <c r="Q69" s="33"/>
      <c r="R69" s="29"/>
      <c r="S69" s="33"/>
      <c r="T69" s="32"/>
      <c r="U69" s="90"/>
    </row>
    <row r="70" spans="1:21" ht="21" customHeight="1" x14ac:dyDescent="0.2">
      <c r="A70" s="9" t="s">
        <v>162</v>
      </c>
      <c r="B70" s="28"/>
      <c r="C70" s="30"/>
      <c r="D70" s="30"/>
      <c r="E70" s="62"/>
      <c r="F70" s="63"/>
      <c r="G70" s="86"/>
      <c r="H70" s="87"/>
      <c r="I70" s="88"/>
      <c r="J70" s="87"/>
      <c r="K70" s="88"/>
      <c r="L70" s="61"/>
      <c r="P70" s="33"/>
      <c r="Q70" s="33"/>
      <c r="R70" s="29"/>
      <c r="S70" s="33"/>
      <c r="T70" s="32"/>
      <c r="U70" s="90"/>
    </row>
    <row r="71" spans="1:21" ht="21" customHeight="1" x14ac:dyDescent="0.2">
      <c r="A71" s="30">
        <v>43</v>
      </c>
      <c r="B71" s="28" t="s">
        <v>164</v>
      </c>
      <c r="C71" s="30" t="s">
        <v>155</v>
      </c>
      <c r="D71" s="30" t="s">
        <v>161</v>
      </c>
      <c r="E71" s="57">
        <v>81</v>
      </c>
      <c r="F71" s="58">
        <v>121</v>
      </c>
      <c r="G71" s="86">
        <v>144</v>
      </c>
      <c r="H71" s="87">
        <f>G71-F71</f>
        <v>23</v>
      </c>
      <c r="I71" s="88">
        <f>H71/28</f>
        <v>0.8214285714285714</v>
      </c>
      <c r="J71" s="87">
        <f>G71-E71</f>
        <v>63</v>
      </c>
      <c r="K71" s="88">
        <f>J71/56</f>
        <v>1.125</v>
      </c>
      <c r="L71" s="61">
        <v>45409</v>
      </c>
      <c r="P71" s="33"/>
      <c r="Q71" s="33"/>
      <c r="R71" s="29"/>
      <c r="S71" s="33"/>
      <c r="T71" s="32"/>
      <c r="U71" s="90"/>
    </row>
    <row r="72" spans="1:21" ht="21" customHeight="1" x14ac:dyDescent="0.2">
      <c r="A72" s="30"/>
      <c r="B72" s="28"/>
      <c r="C72" s="30"/>
      <c r="D72" s="30"/>
      <c r="E72" s="62"/>
      <c r="F72" s="57"/>
      <c r="H72" s="87"/>
      <c r="I72" s="88"/>
      <c r="J72" s="87"/>
      <c r="K72" s="88"/>
      <c r="L72" s="61"/>
      <c r="P72" s="33"/>
      <c r="Q72" s="33"/>
      <c r="R72" s="29"/>
      <c r="S72" s="33"/>
      <c r="T72" s="32"/>
      <c r="U72" s="90"/>
    </row>
    <row r="73" spans="1:21" ht="21" customHeight="1" x14ac:dyDescent="0.2">
      <c r="A73" s="9" t="s">
        <v>166</v>
      </c>
      <c r="B73" s="28"/>
      <c r="C73" s="30"/>
      <c r="D73" s="30"/>
      <c r="E73" s="62"/>
      <c r="F73" s="57"/>
      <c r="G73" s="86"/>
      <c r="H73" s="87"/>
      <c r="I73" s="88"/>
      <c r="J73" s="87"/>
      <c r="K73" s="88"/>
      <c r="L73" s="61"/>
      <c r="P73" s="33"/>
      <c r="Q73" s="33"/>
      <c r="R73" s="29"/>
      <c r="S73" s="33"/>
      <c r="T73" s="32"/>
      <c r="U73" s="90"/>
    </row>
    <row r="74" spans="1:21" ht="21" customHeight="1" x14ac:dyDescent="0.2">
      <c r="A74" s="30">
        <v>45</v>
      </c>
      <c r="B74" s="28" t="s">
        <v>168</v>
      </c>
      <c r="C74" s="30" t="s">
        <v>155</v>
      </c>
      <c r="D74" s="30" t="s">
        <v>161</v>
      </c>
      <c r="E74" s="57">
        <v>103</v>
      </c>
      <c r="F74" s="58">
        <v>129</v>
      </c>
      <c r="G74" s="86">
        <v>149</v>
      </c>
      <c r="H74" s="87">
        <f t="shared" ref="H74:H76" si="40">G74-F74</f>
        <v>20</v>
      </c>
      <c r="I74" s="88">
        <f t="shared" ref="I74:I76" si="41">H74/28</f>
        <v>0.7142857142857143</v>
      </c>
      <c r="J74" s="87">
        <f t="shared" ref="J74:J76" si="42">G74-E74</f>
        <v>46</v>
      </c>
      <c r="K74" s="88">
        <f t="shared" ref="K74:K76" si="43">J74/56</f>
        <v>0.8214285714285714</v>
      </c>
      <c r="L74" s="61">
        <v>45371</v>
      </c>
      <c r="P74" s="33"/>
      <c r="Q74" s="33"/>
      <c r="R74" s="29"/>
      <c r="S74" s="33"/>
      <c r="T74" s="32"/>
      <c r="U74" s="90"/>
    </row>
    <row r="75" spans="1:21" ht="21" customHeight="1" x14ac:dyDescent="0.2">
      <c r="A75" s="30">
        <v>46</v>
      </c>
      <c r="B75" s="28" t="s">
        <v>170</v>
      </c>
      <c r="C75" s="30" t="s">
        <v>155</v>
      </c>
      <c r="D75" s="30" t="s">
        <v>161</v>
      </c>
      <c r="E75" s="57">
        <v>127</v>
      </c>
      <c r="F75" s="58">
        <v>167</v>
      </c>
      <c r="G75" s="86">
        <v>201</v>
      </c>
      <c r="H75" s="87">
        <f t="shared" si="40"/>
        <v>34</v>
      </c>
      <c r="I75" s="88">
        <f t="shared" si="41"/>
        <v>1.2142857142857142</v>
      </c>
      <c r="J75" s="87">
        <f t="shared" si="42"/>
        <v>74</v>
      </c>
      <c r="K75" s="88">
        <f t="shared" si="43"/>
        <v>1.3214285714285714</v>
      </c>
      <c r="L75" s="61">
        <v>45374</v>
      </c>
      <c r="P75" s="33"/>
      <c r="Q75" s="33"/>
      <c r="R75" s="29"/>
      <c r="S75" s="33"/>
      <c r="T75" s="32"/>
      <c r="U75" s="90"/>
    </row>
    <row r="76" spans="1:21" ht="21" customHeight="1" x14ac:dyDescent="0.2">
      <c r="A76" s="30">
        <v>47</v>
      </c>
      <c r="B76" s="28" t="s">
        <v>172</v>
      </c>
      <c r="C76" s="30" t="s">
        <v>155</v>
      </c>
      <c r="D76" s="30" t="s">
        <v>161</v>
      </c>
      <c r="E76" s="57">
        <v>131</v>
      </c>
      <c r="F76" s="58">
        <v>160</v>
      </c>
      <c r="G76" s="86">
        <v>187</v>
      </c>
      <c r="H76" s="87">
        <f t="shared" si="40"/>
        <v>27</v>
      </c>
      <c r="I76" s="88">
        <f t="shared" si="41"/>
        <v>0.9642857142857143</v>
      </c>
      <c r="J76" s="87">
        <f t="shared" si="42"/>
        <v>56</v>
      </c>
      <c r="K76" s="88">
        <f t="shared" si="43"/>
        <v>1</v>
      </c>
      <c r="L76" s="61">
        <v>45360</v>
      </c>
      <c r="P76" s="33"/>
      <c r="Q76" s="33"/>
      <c r="R76" s="29"/>
      <c r="S76" s="33"/>
      <c r="T76" s="32"/>
      <c r="U76" s="90"/>
    </row>
    <row r="77" spans="1:21" ht="21" customHeight="1" x14ac:dyDescent="0.2">
      <c r="A77" s="30"/>
      <c r="B77" s="28"/>
      <c r="C77" s="30"/>
      <c r="D77" s="30"/>
      <c r="E77" s="33"/>
      <c r="F77" s="63"/>
      <c r="H77" s="33"/>
      <c r="I77" s="81"/>
      <c r="J77" s="33"/>
      <c r="K77" s="81"/>
      <c r="L77" s="61"/>
      <c r="P77" s="33"/>
      <c r="Q77" s="33"/>
      <c r="R77" s="29"/>
      <c r="S77" s="33"/>
      <c r="T77" s="32"/>
      <c r="U77" s="90"/>
    </row>
    <row r="78" spans="1:21" ht="21" customHeight="1" x14ac:dyDescent="0.2">
      <c r="A78" s="9" t="s">
        <v>174</v>
      </c>
      <c r="B78" s="28"/>
      <c r="C78" s="30"/>
      <c r="D78" s="30"/>
      <c r="E78" s="33"/>
      <c r="F78" s="57"/>
      <c r="H78" s="33"/>
      <c r="I78" s="81"/>
      <c r="J78" s="33"/>
      <c r="K78" s="81"/>
      <c r="L78" s="61"/>
      <c r="P78" s="33"/>
      <c r="Q78" s="33"/>
      <c r="R78" s="29"/>
      <c r="S78" s="33"/>
      <c r="T78" s="32"/>
      <c r="U78" s="90"/>
    </row>
    <row r="79" spans="1:21" ht="21" customHeight="1" x14ac:dyDescent="0.2">
      <c r="A79" s="30">
        <v>48</v>
      </c>
      <c r="B79" s="28" t="s">
        <v>176</v>
      </c>
      <c r="C79" s="30" t="s">
        <v>20</v>
      </c>
      <c r="D79" s="30" t="s">
        <v>161</v>
      </c>
      <c r="E79" s="57">
        <v>161.5</v>
      </c>
      <c r="F79" s="58">
        <v>202</v>
      </c>
      <c r="G79" s="86">
        <v>235</v>
      </c>
      <c r="H79" s="87">
        <f t="shared" ref="H79:H84" si="44">G79-F79</f>
        <v>33</v>
      </c>
      <c r="I79" s="88">
        <f t="shared" ref="I79:I84" si="45">H79/28</f>
        <v>1.1785714285714286</v>
      </c>
      <c r="J79" s="87">
        <f t="shared" ref="J79:J84" si="46">G79-E79</f>
        <v>73.5</v>
      </c>
      <c r="K79" s="88">
        <f t="shared" ref="K79:K84" si="47">J79/56</f>
        <v>1.3125</v>
      </c>
      <c r="L79" s="61">
        <v>45380</v>
      </c>
      <c r="P79" s="33"/>
      <c r="Q79" s="33"/>
      <c r="R79" s="29"/>
      <c r="S79" s="33"/>
      <c r="T79" s="32"/>
      <c r="U79" s="90"/>
    </row>
    <row r="80" spans="1:21" ht="21" customHeight="1" x14ac:dyDescent="0.2">
      <c r="A80" s="30">
        <v>49</v>
      </c>
      <c r="B80" s="28" t="s">
        <v>177</v>
      </c>
      <c r="C80" s="30" t="s">
        <v>20</v>
      </c>
      <c r="D80" s="30" t="s">
        <v>260</v>
      </c>
      <c r="E80" s="57">
        <v>131.5</v>
      </c>
      <c r="F80" s="58">
        <v>163</v>
      </c>
      <c r="G80" s="86">
        <v>192</v>
      </c>
      <c r="H80" s="87">
        <f t="shared" si="44"/>
        <v>29</v>
      </c>
      <c r="I80" s="88">
        <f t="shared" si="45"/>
        <v>1.0357142857142858</v>
      </c>
      <c r="J80" s="87">
        <f t="shared" si="46"/>
        <v>60.5</v>
      </c>
      <c r="K80" s="88">
        <f t="shared" si="47"/>
        <v>1.0803571428571428</v>
      </c>
      <c r="L80" s="61">
        <v>45367</v>
      </c>
      <c r="P80" s="33"/>
      <c r="Q80" s="33"/>
      <c r="R80" s="29"/>
      <c r="S80" s="33"/>
      <c r="T80" s="32"/>
      <c r="U80" s="90"/>
    </row>
    <row r="81" spans="1:21" ht="21" customHeight="1" x14ac:dyDescent="0.2">
      <c r="A81" s="30">
        <v>50</v>
      </c>
      <c r="B81" s="28" t="s">
        <v>178</v>
      </c>
      <c r="C81" s="30" t="s">
        <v>20</v>
      </c>
      <c r="D81" s="30" t="s">
        <v>161</v>
      </c>
      <c r="E81" s="57">
        <v>176</v>
      </c>
      <c r="F81" s="57">
        <v>224</v>
      </c>
      <c r="G81" s="86">
        <v>241</v>
      </c>
      <c r="H81" s="87">
        <f t="shared" si="44"/>
        <v>17</v>
      </c>
      <c r="I81" s="88">
        <f t="shared" si="45"/>
        <v>0.6071428571428571</v>
      </c>
      <c r="J81" s="87">
        <f t="shared" si="46"/>
        <v>65</v>
      </c>
      <c r="K81" s="88">
        <f t="shared" si="47"/>
        <v>1.1607142857142858</v>
      </c>
      <c r="L81" s="61"/>
      <c r="P81" s="33"/>
      <c r="Q81" s="33"/>
      <c r="R81" s="29"/>
      <c r="S81" s="33"/>
      <c r="T81" s="32"/>
      <c r="U81" s="90"/>
    </row>
    <row r="82" spans="1:21" ht="21" customHeight="1" x14ac:dyDescent="0.2">
      <c r="A82" s="30">
        <v>51</v>
      </c>
      <c r="B82" s="28" t="s">
        <v>180</v>
      </c>
      <c r="C82" s="30" t="s">
        <v>20</v>
      </c>
      <c r="D82" s="30" t="s">
        <v>161</v>
      </c>
      <c r="E82" s="57">
        <v>143.5</v>
      </c>
      <c r="F82" s="58">
        <v>185</v>
      </c>
      <c r="G82" s="86">
        <v>222</v>
      </c>
      <c r="H82" s="87">
        <f t="shared" si="44"/>
        <v>37</v>
      </c>
      <c r="I82" s="88">
        <f t="shared" si="45"/>
        <v>1.3214285714285714</v>
      </c>
      <c r="J82" s="87">
        <f t="shared" si="46"/>
        <v>78.5</v>
      </c>
      <c r="K82" s="88">
        <f t="shared" si="47"/>
        <v>1.4017857142857142</v>
      </c>
      <c r="L82" s="61">
        <v>45370</v>
      </c>
      <c r="P82" s="33"/>
      <c r="Q82" s="33"/>
      <c r="R82" s="29"/>
      <c r="S82" s="33"/>
      <c r="T82" s="32"/>
      <c r="U82" s="90"/>
    </row>
    <row r="83" spans="1:21" ht="21" customHeight="1" x14ac:dyDescent="0.2">
      <c r="A83" s="30">
        <v>52</v>
      </c>
      <c r="B83" s="28" t="s">
        <v>181</v>
      </c>
      <c r="C83" s="30" t="s">
        <v>20</v>
      </c>
      <c r="D83" s="30" t="s">
        <v>260</v>
      </c>
      <c r="E83" s="57">
        <v>157</v>
      </c>
      <c r="F83" s="58">
        <v>190</v>
      </c>
      <c r="G83" s="86">
        <v>222</v>
      </c>
      <c r="H83" s="87">
        <f t="shared" si="44"/>
        <v>32</v>
      </c>
      <c r="I83" s="88">
        <f t="shared" si="45"/>
        <v>1.1428571428571428</v>
      </c>
      <c r="J83" s="87">
        <f t="shared" si="46"/>
        <v>65</v>
      </c>
      <c r="K83" s="88">
        <f t="shared" si="47"/>
        <v>1.1607142857142858</v>
      </c>
      <c r="L83" s="61">
        <v>45377</v>
      </c>
      <c r="P83" s="33"/>
      <c r="Q83" s="33"/>
      <c r="R83" s="29"/>
      <c r="S83" s="33"/>
      <c r="T83" s="32"/>
      <c r="U83" s="90"/>
    </row>
    <row r="84" spans="1:21" ht="21" customHeight="1" x14ac:dyDescent="0.2">
      <c r="A84" s="30">
        <v>53</v>
      </c>
      <c r="B84" s="28" t="s">
        <v>182</v>
      </c>
      <c r="C84" s="30" t="s">
        <v>20</v>
      </c>
      <c r="D84" s="30" t="s">
        <v>260</v>
      </c>
      <c r="E84" s="57">
        <v>147.5</v>
      </c>
      <c r="F84" s="58">
        <v>181</v>
      </c>
      <c r="G84" s="86">
        <v>213</v>
      </c>
      <c r="H84" s="87">
        <f t="shared" si="44"/>
        <v>32</v>
      </c>
      <c r="I84" s="88">
        <f t="shared" si="45"/>
        <v>1.1428571428571428</v>
      </c>
      <c r="J84" s="87">
        <f t="shared" si="46"/>
        <v>65.5</v>
      </c>
      <c r="K84" s="88">
        <f t="shared" si="47"/>
        <v>1.1696428571428572</v>
      </c>
      <c r="L84" s="61">
        <v>45369</v>
      </c>
      <c r="P84" s="33"/>
      <c r="Q84" s="33"/>
      <c r="R84" s="29"/>
      <c r="S84" s="33"/>
      <c r="T84" s="32"/>
      <c r="U84" s="90"/>
    </row>
    <row r="85" spans="1:21" ht="21" customHeight="1" x14ac:dyDescent="0.2">
      <c r="A85" s="30"/>
      <c r="B85" s="28"/>
      <c r="C85" s="30"/>
      <c r="D85" s="30"/>
      <c r="E85" s="33"/>
      <c r="F85" s="63"/>
      <c r="G85" s="86"/>
      <c r="H85" s="87"/>
      <c r="I85" s="88"/>
      <c r="J85" s="87"/>
      <c r="K85" s="88"/>
      <c r="L85" s="61"/>
      <c r="P85" s="33"/>
      <c r="Q85" s="33"/>
      <c r="R85" s="29"/>
      <c r="S85" s="33"/>
      <c r="T85" s="32"/>
      <c r="U85" s="90"/>
    </row>
    <row r="86" spans="1:21" ht="21" customHeight="1" x14ac:dyDescent="0.2">
      <c r="A86" s="9" t="s">
        <v>183</v>
      </c>
      <c r="B86" s="28"/>
      <c r="C86" s="30"/>
      <c r="D86" s="30"/>
      <c r="E86" s="33"/>
      <c r="F86" s="63"/>
      <c r="G86" s="86"/>
      <c r="H86" s="87"/>
      <c r="I86" s="88"/>
      <c r="J86" s="87"/>
      <c r="K86" s="88"/>
      <c r="L86" s="61"/>
      <c r="P86" s="33"/>
      <c r="Q86" s="33"/>
      <c r="R86" s="29"/>
      <c r="S86" s="33"/>
      <c r="T86" s="32"/>
      <c r="U86" s="90"/>
    </row>
    <row r="87" spans="1:21" ht="21" customHeight="1" x14ac:dyDescent="0.2">
      <c r="A87" s="30">
        <v>54</v>
      </c>
      <c r="B87" s="28" t="s">
        <v>184</v>
      </c>
      <c r="C87" s="30" t="s">
        <v>20</v>
      </c>
      <c r="D87" s="30" t="s">
        <v>260</v>
      </c>
      <c r="E87" s="57">
        <v>88.5</v>
      </c>
      <c r="F87" s="58">
        <v>133</v>
      </c>
      <c r="G87" s="86">
        <v>155</v>
      </c>
      <c r="H87" s="87">
        <f t="shared" ref="H87:H92" si="48">G87-F87</f>
        <v>22</v>
      </c>
      <c r="I87" s="88">
        <f t="shared" ref="I87:I92" si="49">H87/28</f>
        <v>0.7857142857142857</v>
      </c>
      <c r="J87" s="87">
        <f t="shared" ref="J87:J92" si="50">G87-E87</f>
        <v>66.5</v>
      </c>
      <c r="K87" s="88">
        <f t="shared" ref="K87:K92" si="51">J87/56</f>
        <v>1.1875</v>
      </c>
      <c r="L87" s="61"/>
      <c r="P87" s="33"/>
      <c r="Q87" s="33"/>
      <c r="R87" s="29"/>
      <c r="S87" s="33"/>
      <c r="T87" s="32"/>
      <c r="U87" s="90"/>
    </row>
    <row r="88" spans="1:21" ht="21" customHeight="1" x14ac:dyDescent="0.2">
      <c r="A88" s="30">
        <v>55</v>
      </c>
      <c r="B88" s="28" t="s">
        <v>185</v>
      </c>
      <c r="C88" s="30" t="s">
        <v>20</v>
      </c>
      <c r="D88" s="30" t="s">
        <v>161</v>
      </c>
      <c r="E88" s="57">
        <v>75</v>
      </c>
      <c r="F88" s="58">
        <v>101</v>
      </c>
      <c r="G88" s="86">
        <v>122</v>
      </c>
      <c r="H88" s="87">
        <f t="shared" si="48"/>
        <v>21</v>
      </c>
      <c r="I88" s="88">
        <f t="shared" si="49"/>
        <v>0.75</v>
      </c>
      <c r="J88" s="87">
        <f t="shared" si="50"/>
        <v>47</v>
      </c>
      <c r="K88" s="88">
        <f t="shared" si="51"/>
        <v>0.8392857142857143</v>
      </c>
      <c r="L88" s="61"/>
      <c r="P88" s="33"/>
      <c r="Q88" s="33"/>
      <c r="R88" s="29"/>
      <c r="S88" s="33"/>
      <c r="T88" s="32"/>
      <c r="U88" s="90"/>
    </row>
    <row r="89" spans="1:21" ht="21" customHeight="1" x14ac:dyDescent="0.2">
      <c r="A89" s="30">
        <v>56</v>
      </c>
      <c r="B89" s="28" t="s">
        <v>186</v>
      </c>
      <c r="C89" s="30" t="s">
        <v>20</v>
      </c>
      <c r="D89" s="30" t="s">
        <v>263</v>
      </c>
      <c r="E89" s="57">
        <v>80.5</v>
      </c>
      <c r="F89" s="58">
        <v>108</v>
      </c>
      <c r="G89" s="86">
        <v>128</v>
      </c>
      <c r="H89" s="87">
        <f t="shared" si="48"/>
        <v>20</v>
      </c>
      <c r="I89" s="88">
        <f t="shared" si="49"/>
        <v>0.7142857142857143</v>
      </c>
      <c r="J89" s="87">
        <f t="shared" si="50"/>
        <v>47.5</v>
      </c>
      <c r="K89" s="88">
        <f t="shared" si="51"/>
        <v>0.8482142857142857</v>
      </c>
      <c r="L89" s="61"/>
      <c r="P89" s="33"/>
      <c r="Q89" s="33"/>
      <c r="R89" s="29"/>
      <c r="S89" s="33"/>
      <c r="T89" s="32"/>
      <c r="U89" s="90"/>
    </row>
    <row r="90" spans="1:21" ht="21" customHeight="1" x14ac:dyDescent="0.2">
      <c r="A90" s="30">
        <v>57</v>
      </c>
      <c r="B90" s="28" t="s">
        <v>187</v>
      </c>
      <c r="C90" s="30" t="s">
        <v>20</v>
      </c>
      <c r="D90" s="30" t="s">
        <v>260</v>
      </c>
      <c r="E90" s="57">
        <v>95.5</v>
      </c>
      <c r="F90" s="58">
        <v>130</v>
      </c>
      <c r="G90" s="86">
        <v>156</v>
      </c>
      <c r="H90" s="87">
        <f t="shared" si="48"/>
        <v>26</v>
      </c>
      <c r="I90" s="88">
        <f t="shared" si="49"/>
        <v>0.9285714285714286</v>
      </c>
      <c r="J90" s="87">
        <f t="shared" si="50"/>
        <v>60.5</v>
      </c>
      <c r="K90" s="88">
        <f t="shared" si="51"/>
        <v>1.0803571428571428</v>
      </c>
      <c r="L90" s="61"/>
      <c r="P90" s="33"/>
      <c r="Q90" s="33"/>
      <c r="R90" s="29"/>
      <c r="S90" s="33"/>
      <c r="T90" s="32"/>
      <c r="U90" s="90"/>
    </row>
    <row r="91" spans="1:21" ht="21" customHeight="1" x14ac:dyDescent="0.2">
      <c r="A91" s="30">
        <v>58</v>
      </c>
      <c r="B91" s="28" t="s">
        <v>188</v>
      </c>
      <c r="C91" s="30" t="s">
        <v>20</v>
      </c>
      <c r="D91" s="30" t="s">
        <v>260</v>
      </c>
      <c r="E91" s="57">
        <v>90</v>
      </c>
      <c r="F91" s="58">
        <v>122</v>
      </c>
      <c r="G91" s="86">
        <v>147</v>
      </c>
      <c r="H91" s="87">
        <f t="shared" si="48"/>
        <v>25</v>
      </c>
      <c r="I91" s="88">
        <f t="shared" si="49"/>
        <v>0.8928571428571429</v>
      </c>
      <c r="J91" s="87">
        <f t="shared" si="50"/>
        <v>57</v>
      </c>
      <c r="K91" s="88">
        <f t="shared" si="51"/>
        <v>1.0178571428571428</v>
      </c>
      <c r="L91" s="61"/>
      <c r="P91" s="33"/>
      <c r="Q91" s="33"/>
      <c r="R91" s="29"/>
      <c r="S91" s="33"/>
      <c r="T91" s="32"/>
      <c r="U91" s="90"/>
    </row>
    <row r="92" spans="1:21" ht="21" customHeight="1" x14ac:dyDescent="0.2">
      <c r="A92" s="30">
        <v>59</v>
      </c>
      <c r="B92" s="28" t="s">
        <v>189</v>
      </c>
      <c r="C92" s="30" t="s">
        <v>20</v>
      </c>
      <c r="D92" s="30" t="s">
        <v>260</v>
      </c>
      <c r="E92" s="57">
        <v>92.5</v>
      </c>
      <c r="F92" s="58">
        <v>125</v>
      </c>
      <c r="G92" s="86">
        <v>152</v>
      </c>
      <c r="H92" s="87">
        <f t="shared" si="48"/>
        <v>27</v>
      </c>
      <c r="I92" s="88">
        <f t="shared" si="49"/>
        <v>0.9642857142857143</v>
      </c>
      <c r="J92" s="87">
        <f t="shared" si="50"/>
        <v>59.5</v>
      </c>
      <c r="K92" s="88">
        <f t="shared" si="51"/>
        <v>1.0625</v>
      </c>
      <c r="L92" s="61"/>
      <c r="P92" s="33"/>
      <c r="Q92" s="33"/>
      <c r="R92" s="29"/>
      <c r="S92" s="33"/>
      <c r="T92" s="32"/>
      <c r="U92" s="90"/>
    </row>
    <row r="93" spans="1:21" ht="21" customHeight="1" x14ac:dyDescent="0.2">
      <c r="A93" s="30"/>
      <c r="B93" s="28"/>
      <c r="C93" s="30"/>
      <c r="D93" s="30"/>
      <c r="E93" s="33"/>
      <c r="F93" s="63"/>
      <c r="H93" s="33"/>
      <c r="I93" s="81"/>
      <c r="J93" s="33"/>
      <c r="K93" s="81"/>
      <c r="L93" s="61"/>
      <c r="P93" s="33"/>
      <c r="Q93" s="33"/>
      <c r="R93" s="29"/>
      <c r="S93" s="33"/>
      <c r="T93" s="32"/>
      <c r="U93" s="90"/>
    </row>
    <row r="94" spans="1:21" ht="21" customHeight="1" x14ac:dyDescent="0.2">
      <c r="A94" s="9" t="s">
        <v>190</v>
      </c>
      <c r="B94" s="28"/>
      <c r="C94" s="30"/>
      <c r="D94" s="30"/>
      <c r="E94" s="33"/>
      <c r="F94" s="57"/>
      <c r="H94" s="33"/>
      <c r="I94" s="81"/>
      <c r="J94" s="33"/>
      <c r="K94" s="81"/>
      <c r="L94" s="61"/>
      <c r="P94" s="33"/>
      <c r="Q94" s="33"/>
      <c r="R94" s="29"/>
      <c r="S94" s="33"/>
      <c r="T94" s="32"/>
      <c r="U94" s="90"/>
    </row>
    <row r="95" spans="1:21" ht="21" customHeight="1" x14ac:dyDescent="0.2">
      <c r="A95" s="30">
        <v>60</v>
      </c>
      <c r="B95" s="28" t="s">
        <v>191</v>
      </c>
      <c r="C95" s="30" t="s">
        <v>33</v>
      </c>
      <c r="D95" s="30" t="s">
        <v>161</v>
      </c>
      <c r="E95" s="57">
        <v>95</v>
      </c>
      <c r="F95" s="58">
        <v>130</v>
      </c>
      <c r="G95" s="86">
        <v>162</v>
      </c>
      <c r="H95" s="87">
        <f t="shared" ref="H95:H105" si="52">G95-F95</f>
        <v>32</v>
      </c>
      <c r="I95" s="88">
        <f t="shared" ref="I95:I105" si="53">H95/28</f>
        <v>1.1428571428571428</v>
      </c>
      <c r="J95" s="87">
        <f t="shared" ref="J95:J105" si="54">G95-E95</f>
        <v>67</v>
      </c>
      <c r="K95" s="88">
        <f t="shared" ref="K95:K105" si="55">J95/56</f>
        <v>1.1964285714285714</v>
      </c>
      <c r="L95" s="61"/>
      <c r="P95" s="33"/>
      <c r="Q95" s="33"/>
      <c r="R95" s="29"/>
      <c r="S95" s="33"/>
      <c r="T95" s="32"/>
      <c r="U95" s="90"/>
    </row>
    <row r="96" spans="1:21" ht="21" customHeight="1" x14ac:dyDescent="0.2">
      <c r="A96" s="30">
        <v>61</v>
      </c>
      <c r="B96" s="28" t="s">
        <v>192</v>
      </c>
      <c r="C96" s="30" t="s">
        <v>33</v>
      </c>
      <c r="D96" s="30" t="s">
        <v>161</v>
      </c>
      <c r="E96" s="57">
        <v>80.5</v>
      </c>
      <c r="F96" s="58">
        <v>112</v>
      </c>
      <c r="G96" s="86">
        <v>143</v>
      </c>
      <c r="H96" s="87">
        <f t="shared" si="52"/>
        <v>31</v>
      </c>
      <c r="I96" s="88">
        <f t="shared" si="53"/>
        <v>1.1071428571428572</v>
      </c>
      <c r="J96" s="87">
        <f t="shared" si="54"/>
        <v>62.5</v>
      </c>
      <c r="K96" s="88">
        <f t="shared" si="55"/>
        <v>1.1160714285714286</v>
      </c>
      <c r="L96" s="61"/>
      <c r="P96" s="33"/>
      <c r="Q96" s="33"/>
      <c r="R96" s="29"/>
      <c r="S96" s="33"/>
      <c r="T96" s="32"/>
      <c r="U96" s="90"/>
    </row>
    <row r="97" spans="1:21" ht="21" customHeight="1" x14ac:dyDescent="0.2">
      <c r="A97" s="30">
        <v>62</v>
      </c>
      <c r="B97" s="28" t="s">
        <v>193</v>
      </c>
      <c r="C97" s="30" t="s">
        <v>33</v>
      </c>
      <c r="D97" s="30" t="s">
        <v>161</v>
      </c>
      <c r="E97" s="57">
        <v>73</v>
      </c>
      <c r="F97" s="58">
        <v>111</v>
      </c>
      <c r="G97" s="86">
        <v>139</v>
      </c>
      <c r="H97" s="87">
        <f t="shared" si="52"/>
        <v>28</v>
      </c>
      <c r="I97" s="88">
        <f t="shared" si="53"/>
        <v>1</v>
      </c>
      <c r="J97" s="87">
        <f t="shared" si="54"/>
        <v>66</v>
      </c>
      <c r="K97" s="88">
        <f t="shared" si="55"/>
        <v>1.1785714285714286</v>
      </c>
      <c r="L97" s="61"/>
      <c r="P97" s="33"/>
      <c r="Q97" s="33"/>
      <c r="R97" s="29"/>
      <c r="S97" s="33"/>
      <c r="T97" s="32"/>
      <c r="U97" s="90"/>
    </row>
    <row r="98" spans="1:21" ht="21" customHeight="1" x14ac:dyDescent="0.2">
      <c r="A98" s="30">
        <v>63</v>
      </c>
      <c r="B98" s="28" t="s">
        <v>194</v>
      </c>
      <c r="C98" s="30" t="s">
        <v>33</v>
      </c>
      <c r="D98" s="30" t="s">
        <v>161</v>
      </c>
      <c r="E98" s="57">
        <v>62</v>
      </c>
      <c r="F98" s="58">
        <v>95</v>
      </c>
      <c r="G98" s="86">
        <v>120</v>
      </c>
      <c r="H98" s="87">
        <f t="shared" si="52"/>
        <v>25</v>
      </c>
      <c r="I98" s="88">
        <f t="shared" si="53"/>
        <v>0.8928571428571429</v>
      </c>
      <c r="J98" s="87">
        <f t="shared" si="54"/>
        <v>58</v>
      </c>
      <c r="K98" s="88">
        <f t="shared" si="55"/>
        <v>1.0357142857142858</v>
      </c>
      <c r="L98" s="61"/>
      <c r="P98" s="33"/>
      <c r="Q98" s="33"/>
      <c r="R98" s="29"/>
      <c r="S98" s="33"/>
      <c r="T98" s="32"/>
      <c r="U98" s="90"/>
    </row>
    <row r="99" spans="1:21" ht="21" customHeight="1" x14ac:dyDescent="0.2">
      <c r="A99" s="30">
        <v>64</v>
      </c>
      <c r="B99" s="28" t="s">
        <v>195</v>
      </c>
      <c r="C99" s="30" t="s">
        <v>33</v>
      </c>
      <c r="D99" s="30" t="s">
        <v>260</v>
      </c>
      <c r="E99" s="57">
        <v>71.5</v>
      </c>
      <c r="F99" s="58">
        <v>102</v>
      </c>
      <c r="G99" s="86">
        <v>132</v>
      </c>
      <c r="H99" s="87">
        <f t="shared" si="52"/>
        <v>30</v>
      </c>
      <c r="I99" s="88">
        <f t="shared" si="53"/>
        <v>1.0714285714285714</v>
      </c>
      <c r="J99" s="87">
        <f t="shared" si="54"/>
        <v>60.5</v>
      </c>
      <c r="K99" s="88">
        <f t="shared" si="55"/>
        <v>1.0803571428571428</v>
      </c>
      <c r="L99" s="61"/>
      <c r="P99" s="33"/>
      <c r="Q99" s="33"/>
      <c r="R99" s="29"/>
      <c r="S99" s="33"/>
      <c r="T99" s="32"/>
      <c r="U99" s="90"/>
    </row>
    <row r="100" spans="1:21" ht="21" customHeight="1" x14ac:dyDescent="0.2">
      <c r="A100" s="30">
        <v>65</v>
      </c>
      <c r="B100" s="28" t="s">
        <v>196</v>
      </c>
      <c r="C100" s="30" t="s">
        <v>33</v>
      </c>
      <c r="D100" s="30" t="s">
        <v>260</v>
      </c>
      <c r="E100" s="57">
        <v>100</v>
      </c>
      <c r="F100" s="58">
        <v>128</v>
      </c>
      <c r="G100" s="86">
        <v>158</v>
      </c>
      <c r="H100" s="87">
        <f t="shared" si="52"/>
        <v>30</v>
      </c>
      <c r="I100" s="88">
        <f t="shared" si="53"/>
        <v>1.0714285714285714</v>
      </c>
      <c r="J100" s="87">
        <f t="shared" si="54"/>
        <v>58</v>
      </c>
      <c r="K100" s="88">
        <f t="shared" si="55"/>
        <v>1.0357142857142858</v>
      </c>
      <c r="L100" s="61"/>
      <c r="P100" s="33"/>
      <c r="Q100" s="33"/>
      <c r="R100" s="29"/>
      <c r="S100" s="33"/>
      <c r="T100" s="32"/>
      <c r="U100" s="90"/>
    </row>
    <row r="101" spans="1:21" ht="21" customHeight="1" x14ac:dyDescent="0.2">
      <c r="A101" s="30">
        <v>66</v>
      </c>
      <c r="B101" s="28" t="s">
        <v>197</v>
      </c>
      <c r="C101" s="30" t="s">
        <v>33</v>
      </c>
      <c r="D101" s="30" t="s">
        <v>260</v>
      </c>
      <c r="E101" s="57">
        <v>99.5</v>
      </c>
      <c r="F101" s="58">
        <v>143</v>
      </c>
      <c r="G101" s="86">
        <v>172</v>
      </c>
      <c r="H101" s="87">
        <f t="shared" si="52"/>
        <v>29</v>
      </c>
      <c r="I101" s="88">
        <f t="shared" si="53"/>
        <v>1.0357142857142858</v>
      </c>
      <c r="J101" s="87">
        <f t="shared" si="54"/>
        <v>72.5</v>
      </c>
      <c r="K101" s="88">
        <f t="shared" si="55"/>
        <v>1.2946428571428572</v>
      </c>
      <c r="L101" s="61"/>
      <c r="P101" s="33"/>
      <c r="Q101" s="33"/>
      <c r="R101" s="29"/>
      <c r="S101" s="33"/>
      <c r="T101" s="32"/>
      <c r="U101" s="90"/>
    </row>
    <row r="102" spans="1:21" ht="21" customHeight="1" x14ac:dyDescent="0.2">
      <c r="A102" s="30">
        <v>67</v>
      </c>
      <c r="B102" s="28" t="s">
        <v>198</v>
      </c>
      <c r="C102" s="30" t="s">
        <v>33</v>
      </c>
      <c r="D102" s="30" t="s">
        <v>161</v>
      </c>
      <c r="E102" s="57">
        <v>88</v>
      </c>
      <c r="F102" s="58">
        <v>118</v>
      </c>
      <c r="G102" s="86">
        <v>151</v>
      </c>
      <c r="H102" s="87">
        <f t="shared" si="52"/>
        <v>33</v>
      </c>
      <c r="I102" s="88">
        <f t="shared" si="53"/>
        <v>1.1785714285714286</v>
      </c>
      <c r="J102" s="87">
        <f t="shared" si="54"/>
        <v>63</v>
      </c>
      <c r="K102" s="88">
        <f t="shared" si="55"/>
        <v>1.125</v>
      </c>
      <c r="L102" s="61"/>
      <c r="P102" s="33"/>
      <c r="Q102" s="33"/>
      <c r="R102" s="29"/>
      <c r="S102" s="33"/>
      <c r="T102" s="32"/>
      <c r="U102" s="90"/>
    </row>
    <row r="103" spans="1:21" ht="21" customHeight="1" x14ac:dyDescent="0.2">
      <c r="A103" s="30">
        <v>68</v>
      </c>
      <c r="B103" s="28" t="s">
        <v>199</v>
      </c>
      <c r="C103" s="30" t="s">
        <v>33</v>
      </c>
      <c r="D103" s="30" t="s">
        <v>260</v>
      </c>
      <c r="E103" s="57">
        <v>89.5</v>
      </c>
      <c r="F103" s="58">
        <v>134</v>
      </c>
      <c r="G103" s="86">
        <v>158</v>
      </c>
      <c r="H103" s="87">
        <f t="shared" si="52"/>
        <v>24</v>
      </c>
      <c r="I103" s="88">
        <f t="shared" si="53"/>
        <v>0.8571428571428571</v>
      </c>
      <c r="J103" s="87">
        <f t="shared" si="54"/>
        <v>68.5</v>
      </c>
      <c r="K103" s="88">
        <f t="shared" si="55"/>
        <v>1.2232142857142858</v>
      </c>
      <c r="L103" s="61"/>
      <c r="P103" s="33"/>
      <c r="Q103" s="33"/>
      <c r="R103" s="29"/>
      <c r="S103" s="33"/>
      <c r="T103" s="32"/>
      <c r="U103" s="90"/>
    </row>
    <row r="104" spans="1:21" ht="21" customHeight="1" x14ac:dyDescent="0.2">
      <c r="A104" s="30">
        <v>69</v>
      </c>
      <c r="B104" s="28" t="s">
        <v>200</v>
      </c>
      <c r="C104" s="30" t="s">
        <v>33</v>
      </c>
      <c r="D104" s="30" t="s">
        <v>260</v>
      </c>
      <c r="E104" s="57">
        <v>87</v>
      </c>
      <c r="F104" s="58">
        <v>128</v>
      </c>
      <c r="G104" s="86">
        <v>153</v>
      </c>
      <c r="H104" s="87">
        <f t="shared" si="52"/>
        <v>25</v>
      </c>
      <c r="I104" s="88">
        <f t="shared" si="53"/>
        <v>0.8928571428571429</v>
      </c>
      <c r="J104" s="87">
        <f t="shared" si="54"/>
        <v>66</v>
      </c>
      <c r="K104" s="88">
        <f t="shared" si="55"/>
        <v>1.1785714285714286</v>
      </c>
      <c r="L104" s="61"/>
      <c r="P104" s="33"/>
      <c r="Q104" s="33"/>
      <c r="R104" s="29"/>
      <c r="S104" s="33"/>
      <c r="T104" s="32"/>
      <c r="U104" s="90"/>
    </row>
    <row r="105" spans="1:21" ht="21" customHeight="1" x14ac:dyDescent="0.2">
      <c r="A105" s="30">
        <v>70</v>
      </c>
      <c r="B105" s="28" t="s">
        <v>201</v>
      </c>
      <c r="C105" s="30" t="s">
        <v>33</v>
      </c>
      <c r="D105" s="30" t="s">
        <v>260</v>
      </c>
      <c r="E105" s="57">
        <v>93</v>
      </c>
      <c r="F105" s="58">
        <v>124</v>
      </c>
      <c r="G105" s="86">
        <v>145</v>
      </c>
      <c r="H105" s="87">
        <f t="shared" si="52"/>
        <v>21</v>
      </c>
      <c r="I105" s="88">
        <f t="shared" si="53"/>
        <v>0.75</v>
      </c>
      <c r="J105" s="87">
        <f t="shared" si="54"/>
        <v>52</v>
      </c>
      <c r="K105" s="88">
        <f t="shared" si="55"/>
        <v>0.9285714285714286</v>
      </c>
      <c r="L105" s="61"/>
      <c r="P105" s="33"/>
      <c r="Q105" s="33"/>
      <c r="R105" s="29"/>
      <c r="S105" s="33"/>
      <c r="T105" s="32"/>
      <c r="U105" s="90"/>
    </row>
    <row r="106" spans="1:21" ht="21" customHeight="1" x14ac:dyDescent="0.2">
      <c r="A106" s="30"/>
      <c r="B106" s="28"/>
      <c r="C106" s="30"/>
      <c r="D106" s="30"/>
      <c r="E106" s="33"/>
      <c r="F106" s="63"/>
      <c r="G106" s="86"/>
      <c r="H106" s="87"/>
      <c r="I106" s="88"/>
      <c r="J106" s="87"/>
      <c r="K106" s="88"/>
      <c r="L106" s="61"/>
      <c r="P106" s="33"/>
      <c r="Q106" s="33"/>
      <c r="R106" s="29"/>
      <c r="S106" s="33"/>
      <c r="T106" s="32"/>
      <c r="U106" s="90"/>
    </row>
    <row r="107" spans="1:21" ht="21" customHeight="1" x14ac:dyDescent="0.2">
      <c r="A107" s="9" t="s">
        <v>202</v>
      </c>
      <c r="B107" s="28"/>
      <c r="C107" s="30"/>
      <c r="D107" s="30"/>
      <c r="E107" s="33"/>
      <c r="F107" s="63"/>
      <c r="H107" s="33"/>
      <c r="I107" s="81"/>
      <c r="J107" s="33"/>
      <c r="K107" s="81"/>
      <c r="L107" s="61"/>
      <c r="P107" s="33"/>
      <c r="Q107" s="33"/>
      <c r="R107" s="29"/>
      <c r="S107" s="33"/>
      <c r="T107" s="32"/>
      <c r="U107" s="90"/>
    </row>
    <row r="108" spans="1:21" ht="21" customHeight="1" x14ac:dyDescent="0.2">
      <c r="A108" s="30">
        <v>71</v>
      </c>
      <c r="B108" s="28" t="s">
        <v>203</v>
      </c>
      <c r="C108" s="30" t="s">
        <v>33</v>
      </c>
      <c r="D108" s="30" t="s">
        <v>260</v>
      </c>
      <c r="E108" s="57">
        <v>87</v>
      </c>
      <c r="F108" s="58">
        <v>131</v>
      </c>
      <c r="G108" s="86">
        <v>167</v>
      </c>
      <c r="H108" s="87">
        <f t="shared" ref="H108:H111" si="56">G108-F108</f>
        <v>36</v>
      </c>
      <c r="I108" s="88">
        <f t="shared" ref="I108:I111" si="57">H108/28</f>
        <v>1.2857142857142858</v>
      </c>
      <c r="J108" s="87">
        <f t="shared" ref="J108:J111" si="58">G108-E108</f>
        <v>80</v>
      </c>
      <c r="K108" s="88">
        <f t="shared" ref="K108:K111" si="59">J108/56</f>
        <v>1.4285714285714286</v>
      </c>
      <c r="L108" s="61"/>
      <c r="P108" s="33"/>
      <c r="Q108" s="33"/>
      <c r="R108" s="29"/>
      <c r="S108" s="33"/>
      <c r="T108" s="32"/>
      <c r="U108" s="90"/>
    </row>
    <row r="109" spans="1:21" ht="21" customHeight="1" x14ac:dyDescent="0.2">
      <c r="A109" s="30">
        <v>72</v>
      </c>
      <c r="B109" s="28" t="s">
        <v>204</v>
      </c>
      <c r="C109" s="30" t="s">
        <v>33</v>
      </c>
      <c r="D109" s="30" t="s">
        <v>161</v>
      </c>
      <c r="E109" s="57">
        <v>75.5</v>
      </c>
      <c r="F109" s="58">
        <v>106</v>
      </c>
      <c r="G109" s="86">
        <v>129</v>
      </c>
      <c r="H109" s="87">
        <f t="shared" si="56"/>
        <v>23</v>
      </c>
      <c r="I109" s="88">
        <f t="shared" si="57"/>
        <v>0.8214285714285714</v>
      </c>
      <c r="J109" s="87">
        <f t="shared" si="58"/>
        <v>53.5</v>
      </c>
      <c r="K109" s="88">
        <f t="shared" si="59"/>
        <v>0.9553571428571429</v>
      </c>
      <c r="L109" s="61"/>
      <c r="P109" s="33"/>
      <c r="Q109" s="33"/>
      <c r="R109" s="29"/>
      <c r="S109" s="33"/>
      <c r="T109" s="32"/>
      <c r="U109" s="90"/>
    </row>
    <row r="110" spans="1:21" ht="21" customHeight="1" x14ac:dyDescent="0.2">
      <c r="A110" s="30">
        <v>73</v>
      </c>
      <c r="B110" s="28" t="s">
        <v>205</v>
      </c>
      <c r="C110" s="30" t="s">
        <v>33</v>
      </c>
      <c r="D110" s="30" t="s">
        <v>260</v>
      </c>
      <c r="E110" s="57">
        <v>93.5</v>
      </c>
      <c r="F110" s="58">
        <v>134</v>
      </c>
      <c r="G110" s="86">
        <v>178</v>
      </c>
      <c r="H110" s="87">
        <f t="shared" si="56"/>
        <v>44</v>
      </c>
      <c r="I110" s="88">
        <f t="shared" si="57"/>
        <v>1.5714285714285714</v>
      </c>
      <c r="J110" s="87">
        <f t="shared" si="58"/>
        <v>84.5</v>
      </c>
      <c r="K110" s="88">
        <f t="shared" si="59"/>
        <v>1.5089285714285714</v>
      </c>
      <c r="L110" s="61"/>
      <c r="P110" s="33"/>
      <c r="Q110" s="33"/>
      <c r="R110" s="29"/>
      <c r="S110" s="33"/>
      <c r="T110" s="32"/>
      <c r="U110" s="90"/>
    </row>
    <row r="111" spans="1:21" ht="21" customHeight="1" x14ac:dyDescent="0.2">
      <c r="A111" s="30">
        <v>83</v>
      </c>
      <c r="B111" s="28" t="s">
        <v>206</v>
      </c>
      <c r="C111" s="30" t="s">
        <v>33</v>
      </c>
      <c r="D111" s="30" t="s">
        <v>260</v>
      </c>
      <c r="E111" s="57">
        <v>112.5</v>
      </c>
      <c r="F111" s="58">
        <v>150</v>
      </c>
      <c r="G111" s="86">
        <v>188</v>
      </c>
      <c r="H111" s="87">
        <f t="shared" si="56"/>
        <v>38</v>
      </c>
      <c r="I111" s="88">
        <f t="shared" si="57"/>
        <v>1.3571428571428572</v>
      </c>
      <c r="J111" s="87">
        <f t="shared" si="58"/>
        <v>75.5</v>
      </c>
      <c r="K111" s="88">
        <f t="shared" si="59"/>
        <v>1.3482142857142858</v>
      </c>
      <c r="L111" s="61"/>
      <c r="P111" s="33"/>
      <c r="Q111" s="33"/>
      <c r="R111" s="29"/>
      <c r="S111" s="33"/>
      <c r="T111" s="32"/>
      <c r="U111" s="90"/>
    </row>
    <row r="112" spans="1:21" ht="21" customHeight="1" x14ac:dyDescent="0.2">
      <c r="A112" s="30"/>
      <c r="B112" s="28"/>
      <c r="C112" s="30"/>
      <c r="D112" s="30"/>
      <c r="E112" s="33"/>
      <c r="F112" s="57"/>
      <c r="H112" s="87"/>
      <c r="I112" s="88"/>
      <c r="J112" s="87"/>
      <c r="K112" s="88"/>
      <c r="L112" s="61"/>
      <c r="P112" s="33"/>
      <c r="Q112" s="33"/>
      <c r="R112" s="29"/>
      <c r="S112" s="33"/>
      <c r="T112" s="32"/>
      <c r="U112" s="90"/>
    </row>
    <row r="113" spans="1:21" ht="21" customHeight="1" x14ac:dyDescent="0.2">
      <c r="A113" s="9" t="s">
        <v>207</v>
      </c>
      <c r="B113" s="28"/>
      <c r="C113" s="30"/>
      <c r="D113" s="30"/>
      <c r="E113" s="33"/>
      <c r="F113" s="57"/>
      <c r="H113" s="87"/>
      <c r="I113" s="88"/>
      <c r="J113" s="87"/>
      <c r="K113" s="88"/>
      <c r="L113" s="61"/>
      <c r="P113" s="33"/>
      <c r="Q113" s="33"/>
      <c r="R113" s="29"/>
      <c r="S113" s="33"/>
      <c r="T113" s="32"/>
      <c r="U113" s="90"/>
    </row>
    <row r="114" spans="1:21" ht="21" customHeight="1" x14ac:dyDescent="0.2">
      <c r="A114" s="30">
        <v>74</v>
      </c>
      <c r="B114" s="28" t="s">
        <v>208</v>
      </c>
      <c r="C114" s="30" t="s">
        <v>33</v>
      </c>
      <c r="D114" s="30" t="s">
        <v>161</v>
      </c>
      <c r="E114" s="57">
        <v>67</v>
      </c>
      <c r="F114" s="58">
        <v>98</v>
      </c>
      <c r="G114" s="86">
        <v>126</v>
      </c>
      <c r="H114" s="87">
        <f t="shared" ref="H114:H118" si="60">G114-F114</f>
        <v>28</v>
      </c>
      <c r="I114" s="88">
        <f t="shared" ref="I114:I118" si="61">H114/28</f>
        <v>1</v>
      </c>
      <c r="J114" s="87">
        <f t="shared" ref="J114:J118" si="62">G114-E114</f>
        <v>59</v>
      </c>
      <c r="K114" s="88">
        <f t="shared" ref="K114:K118" si="63">J114/56</f>
        <v>1.0535714285714286</v>
      </c>
      <c r="L114" s="61"/>
      <c r="P114" s="33"/>
      <c r="Q114" s="33"/>
      <c r="R114" s="29"/>
      <c r="S114" s="33"/>
      <c r="T114" s="32"/>
      <c r="U114" s="90"/>
    </row>
    <row r="115" spans="1:21" ht="21" customHeight="1" x14ac:dyDescent="0.2">
      <c r="A115" s="30">
        <v>75</v>
      </c>
      <c r="B115" s="28" t="s">
        <v>209</v>
      </c>
      <c r="C115" s="30" t="s">
        <v>33</v>
      </c>
      <c r="D115" s="30" t="s">
        <v>161</v>
      </c>
      <c r="E115" s="57">
        <v>76</v>
      </c>
      <c r="F115" s="58">
        <v>112</v>
      </c>
      <c r="G115" s="86">
        <v>144</v>
      </c>
      <c r="H115" s="87">
        <f t="shared" si="60"/>
        <v>32</v>
      </c>
      <c r="I115" s="88">
        <f t="shared" si="61"/>
        <v>1.1428571428571428</v>
      </c>
      <c r="J115" s="87">
        <f t="shared" si="62"/>
        <v>68</v>
      </c>
      <c r="K115" s="88">
        <f t="shared" si="63"/>
        <v>1.2142857142857142</v>
      </c>
      <c r="L115" s="61"/>
      <c r="P115" s="33"/>
      <c r="Q115" s="33"/>
      <c r="R115" s="29"/>
      <c r="S115" s="33"/>
      <c r="T115" s="32"/>
      <c r="U115" s="90"/>
    </row>
    <row r="116" spans="1:21" ht="21" customHeight="1" x14ac:dyDescent="0.2">
      <c r="A116" s="30">
        <v>76</v>
      </c>
      <c r="B116" s="28" t="s">
        <v>210</v>
      </c>
      <c r="C116" s="30" t="s">
        <v>33</v>
      </c>
      <c r="D116" s="30" t="s">
        <v>161</v>
      </c>
      <c r="E116" s="57">
        <v>94.5</v>
      </c>
      <c r="F116" s="58">
        <v>132</v>
      </c>
      <c r="G116" s="86">
        <v>165</v>
      </c>
      <c r="H116" s="87">
        <f t="shared" si="60"/>
        <v>33</v>
      </c>
      <c r="I116" s="88">
        <f t="shared" si="61"/>
        <v>1.1785714285714286</v>
      </c>
      <c r="J116" s="87">
        <f t="shared" si="62"/>
        <v>70.5</v>
      </c>
      <c r="K116" s="88">
        <f t="shared" si="63"/>
        <v>1.2589285714285714</v>
      </c>
      <c r="L116" s="61"/>
      <c r="P116" s="33"/>
      <c r="Q116" s="33"/>
      <c r="R116" s="29"/>
      <c r="S116" s="33"/>
      <c r="T116" s="32"/>
      <c r="U116" s="90"/>
    </row>
    <row r="117" spans="1:21" ht="21" customHeight="1" x14ac:dyDescent="0.2">
      <c r="A117" s="30">
        <v>77</v>
      </c>
      <c r="B117" s="28" t="s">
        <v>211</v>
      </c>
      <c r="C117" s="30" t="s">
        <v>33</v>
      </c>
      <c r="D117" s="30" t="s">
        <v>161</v>
      </c>
      <c r="E117" s="57">
        <v>90</v>
      </c>
      <c r="F117" s="58">
        <v>128</v>
      </c>
      <c r="G117" s="86">
        <v>155</v>
      </c>
      <c r="H117" s="87">
        <f t="shared" si="60"/>
        <v>27</v>
      </c>
      <c r="I117" s="88">
        <f t="shared" si="61"/>
        <v>0.9642857142857143</v>
      </c>
      <c r="J117" s="87">
        <f t="shared" si="62"/>
        <v>65</v>
      </c>
      <c r="K117" s="88">
        <f t="shared" si="63"/>
        <v>1.1607142857142858</v>
      </c>
      <c r="L117" s="61"/>
      <c r="P117" s="33"/>
      <c r="Q117" s="33"/>
      <c r="R117" s="29"/>
      <c r="S117" s="33"/>
      <c r="T117" s="32"/>
      <c r="U117" s="90"/>
    </row>
    <row r="118" spans="1:21" ht="21" customHeight="1" x14ac:dyDescent="0.2">
      <c r="A118" s="30">
        <v>78</v>
      </c>
      <c r="B118" s="28" t="s">
        <v>212</v>
      </c>
      <c r="C118" s="30" t="s">
        <v>33</v>
      </c>
      <c r="D118" s="30" t="s">
        <v>161</v>
      </c>
      <c r="E118" s="57">
        <v>74.5</v>
      </c>
      <c r="F118" s="58">
        <v>109</v>
      </c>
      <c r="G118" s="86">
        <v>135</v>
      </c>
      <c r="H118" s="87">
        <f t="shared" si="60"/>
        <v>26</v>
      </c>
      <c r="I118" s="88">
        <f t="shared" si="61"/>
        <v>0.9285714285714286</v>
      </c>
      <c r="J118" s="87">
        <f t="shared" si="62"/>
        <v>60.5</v>
      </c>
      <c r="K118" s="88">
        <f t="shared" si="63"/>
        <v>1.0803571428571428</v>
      </c>
      <c r="L118" s="61"/>
      <c r="P118" s="33"/>
      <c r="Q118" s="33"/>
      <c r="R118" s="29"/>
      <c r="S118" s="33"/>
      <c r="T118" s="32"/>
      <c r="U118" s="90"/>
    </row>
    <row r="119" spans="1:21" ht="21" customHeight="1" x14ac:dyDescent="0.2">
      <c r="A119" s="30"/>
      <c r="B119" s="28"/>
      <c r="C119" s="30"/>
      <c r="D119" s="30"/>
      <c r="E119" s="33"/>
      <c r="F119" s="57"/>
      <c r="H119" s="87"/>
      <c r="I119" s="88"/>
      <c r="J119" s="87"/>
      <c r="K119" s="88"/>
      <c r="L119" s="61"/>
      <c r="P119" s="33"/>
      <c r="Q119" s="33"/>
      <c r="R119" s="29"/>
      <c r="S119" s="33"/>
      <c r="T119" s="32"/>
      <c r="U119" s="90"/>
    </row>
    <row r="120" spans="1:21" ht="21" customHeight="1" x14ac:dyDescent="0.2">
      <c r="A120" s="9" t="s">
        <v>213</v>
      </c>
      <c r="B120" s="28"/>
      <c r="C120" s="30"/>
      <c r="D120" s="30"/>
      <c r="E120" s="33"/>
      <c r="F120" s="57"/>
      <c r="G120" s="86"/>
      <c r="H120" s="87"/>
      <c r="I120" s="88"/>
      <c r="J120" s="87"/>
      <c r="K120" s="88"/>
      <c r="L120" s="61"/>
      <c r="P120" s="33"/>
      <c r="Q120" s="33"/>
      <c r="R120" s="29"/>
      <c r="S120" s="33"/>
      <c r="T120" s="32"/>
      <c r="U120" s="90"/>
    </row>
    <row r="121" spans="1:21" ht="21" customHeight="1" x14ac:dyDescent="0.2">
      <c r="A121" s="30">
        <v>79</v>
      </c>
      <c r="B121" s="28" t="s">
        <v>214</v>
      </c>
      <c r="C121" s="30" t="s">
        <v>33</v>
      </c>
      <c r="D121" s="30" t="s">
        <v>260</v>
      </c>
      <c r="E121" s="57">
        <v>99.5</v>
      </c>
      <c r="F121" s="58">
        <v>131</v>
      </c>
      <c r="G121" s="86">
        <v>156</v>
      </c>
      <c r="H121" s="87">
        <f t="shared" ref="H121:H124" si="64">G121-F121</f>
        <v>25</v>
      </c>
      <c r="I121" s="88">
        <f t="shared" ref="I121:I124" si="65">H121/28</f>
        <v>0.8928571428571429</v>
      </c>
      <c r="J121" s="87">
        <f t="shared" ref="J121:J124" si="66">G121-E121</f>
        <v>56.5</v>
      </c>
      <c r="K121" s="88">
        <f t="shared" ref="K121:K124" si="67">J121/56</f>
        <v>1.0089285714285714</v>
      </c>
      <c r="L121" s="61"/>
      <c r="P121" s="33"/>
      <c r="Q121" s="33"/>
      <c r="R121" s="29"/>
      <c r="S121" s="33"/>
      <c r="T121" s="32"/>
      <c r="U121" s="90"/>
    </row>
    <row r="122" spans="1:21" ht="21" customHeight="1" x14ac:dyDescent="0.2">
      <c r="A122" s="30">
        <v>80</v>
      </c>
      <c r="B122" s="28" t="s">
        <v>215</v>
      </c>
      <c r="C122" s="30" t="s">
        <v>33</v>
      </c>
      <c r="D122" s="30" t="s">
        <v>260</v>
      </c>
      <c r="E122" s="57">
        <v>80.5</v>
      </c>
      <c r="F122" s="58">
        <v>108</v>
      </c>
      <c r="G122" s="86">
        <v>146</v>
      </c>
      <c r="H122" s="87">
        <f t="shared" si="64"/>
        <v>38</v>
      </c>
      <c r="I122" s="88">
        <f t="shared" si="65"/>
        <v>1.3571428571428572</v>
      </c>
      <c r="J122" s="87">
        <f t="shared" si="66"/>
        <v>65.5</v>
      </c>
      <c r="K122" s="88">
        <f t="shared" si="67"/>
        <v>1.1696428571428572</v>
      </c>
      <c r="L122" s="61"/>
      <c r="P122" s="33"/>
      <c r="Q122" s="33"/>
      <c r="R122" s="29"/>
      <c r="S122" s="33"/>
      <c r="T122" s="32"/>
      <c r="U122" s="90"/>
    </row>
    <row r="123" spans="1:21" ht="21" customHeight="1" x14ac:dyDescent="0.2">
      <c r="A123" s="30">
        <v>81</v>
      </c>
      <c r="B123" s="28" t="s">
        <v>216</v>
      </c>
      <c r="C123" s="30" t="s">
        <v>33</v>
      </c>
      <c r="D123" s="30" t="s">
        <v>260</v>
      </c>
      <c r="E123" s="57">
        <v>92.5</v>
      </c>
      <c r="F123" s="58">
        <v>129</v>
      </c>
      <c r="G123" s="86">
        <v>150</v>
      </c>
      <c r="H123" s="87">
        <f t="shared" si="64"/>
        <v>21</v>
      </c>
      <c r="I123" s="88">
        <f t="shared" si="65"/>
        <v>0.75</v>
      </c>
      <c r="J123" s="87">
        <f t="shared" si="66"/>
        <v>57.5</v>
      </c>
      <c r="K123" s="88">
        <f t="shared" si="67"/>
        <v>1.0267857142857142</v>
      </c>
      <c r="L123" s="61"/>
      <c r="P123" s="33"/>
      <c r="Q123" s="33"/>
      <c r="R123" s="29"/>
      <c r="S123" s="33"/>
      <c r="T123" s="32"/>
      <c r="U123" s="90"/>
    </row>
    <row r="124" spans="1:21" ht="21" customHeight="1" x14ac:dyDescent="0.2">
      <c r="A124" s="30">
        <v>82</v>
      </c>
      <c r="B124" s="28" t="s">
        <v>217</v>
      </c>
      <c r="C124" s="30" t="s">
        <v>33</v>
      </c>
      <c r="D124" s="30" t="s">
        <v>260</v>
      </c>
      <c r="E124" s="57">
        <v>64.5</v>
      </c>
      <c r="F124" s="58">
        <v>96</v>
      </c>
      <c r="G124" s="86">
        <v>119</v>
      </c>
      <c r="H124" s="87">
        <f t="shared" si="64"/>
        <v>23</v>
      </c>
      <c r="I124" s="88">
        <f t="shared" si="65"/>
        <v>0.8214285714285714</v>
      </c>
      <c r="J124" s="87">
        <f t="shared" si="66"/>
        <v>54.5</v>
      </c>
      <c r="K124" s="88">
        <f t="shared" si="67"/>
        <v>0.9732142857142857</v>
      </c>
      <c r="L124" s="61"/>
      <c r="P124" s="33"/>
      <c r="Q124" s="33"/>
      <c r="R124" s="29"/>
      <c r="S124" s="33"/>
      <c r="T124" s="32"/>
      <c r="U124" s="90"/>
    </row>
    <row r="125" spans="1:21" ht="21" customHeight="1" x14ac:dyDescent="0.2">
      <c r="A125" s="30"/>
      <c r="B125" s="28"/>
      <c r="C125" s="30"/>
      <c r="D125" s="30"/>
      <c r="E125" s="33"/>
      <c r="F125" s="57"/>
      <c r="G125" s="86"/>
      <c r="H125" s="87"/>
      <c r="I125" s="88"/>
      <c r="J125" s="87"/>
      <c r="K125" s="88"/>
      <c r="L125" s="61"/>
      <c r="P125" s="33"/>
      <c r="Q125" s="33"/>
      <c r="R125" s="29"/>
      <c r="S125" s="33"/>
      <c r="T125" s="32"/>
      <c r="U125" s="90"/>
    </row>
    <row r="126" spans="1:21" ht="21" customHeight="1" x14ac:dyDescent="0.2">
      <c r="A126" s="9" t="s">
        <v>218</v>
      </c>
      <c r="B126" s="28"/>
      <c r="C126" s="30"/>
      <c r="D126" s="30"/>
      <c r="E126" s="33"/>
      <c r="F126" s="63"/>
      <c r="G126" s="86"/>
      <c r="H126" s="87"/>
      <c r="I126" s="88"/>
      <c r="J126" s="87"/>
      <c r="K126" s="88"/>
      <c r="L126" s="61"/>
      <c r="P126" s="33"/>
      <c r="Q126" s="33"/>
      <c r="R126" s="29"/>
      <c r="S126" s="33"/>
      <c r="T126" s="32"/>
      <c r="U126" s="90"/>
    </row>
    <row r="127" spans="1:21" ht="21" customHeight="1" x14ac:dyDescent="0.2">
      <c r="A127" s="30">
        <v>84</v>
      </c>
      <c r="B127" s="28" t="s">
        <v>220</v>
      </c>
      <c r="C127" s="30" t="s">
        <v>33</v>
      </c>
      <c r="D127" s="30" t="s">
        <v>101</v>
      </c>
      <c r="E127" s="57">
        <v>93.5</v>
      </c>
      <c r="F127" s="58">
        <v>123</v>
      </c>
      <c r="G127" s="86">
        <v>139</v>
      </c>
      <c r="H127" s="87">
        <f t="shared" ref="H127:H132" si="68">G127-F127</f>
        <v>16</v>
      </c>
      <c r="I127" s="88">
        <f t="shared" ref="I127:I132" si="69">H127/28</f>
        <v>0.5714285714285714</v>
      </c>
      <c r="J127" s="87">
        <f t="shared" ref="J127:J132" si="70">G127-E127</f>
        <v>45.5</v>
      </c>
      <c r="K127" s="88">
        <f t="shared" ref="K127:K132" si="71">J127/56</f>
        <v>0.8125</v>
      </c>
      <c r="L127" s="61">
        <v>45392</v>
      </c>
      <c r="P127" s="33"/>
      <c r="Q127" s="33"/>
      <c r="R127" s="29"/>
      <c r="S127" s="33"/>
      <c r="T127" s="32"/>
      <c r="U127" s="90"/>
    </row>
    <row r="128" spans="1:21" ht="21" customHeight="1" x14ac:dyDescent="0.2">
      <c r="A128" s="30">
        <v>85</v>
      </c>
      <c r="B128" s="28" t="s">
        <v>224</v>
      </c>
      <c r="C128" s="30" t="s">
        <v>33</v>
      </c>
      <c r="D128" s="30" t="s">
        <v>101</v>
      </c>
      <c r="E128" s="57">
        <v>88</v>
      </c>
      <c r="F128" s="58">
        <v>115</v>
      </c>
      <c r="G128" s="86">
        <v>139</v>
      </c>
      <c r="H128" s="87">
        <f t="shared" si="68"/>
        <v>24</v>
      </c>
      <c r="I128" s="88">
        <f t="shared" si="69"/>
        <v>0.8571428571428571</v>
      </c>
      <c r="J128" s="87">
        <f t="shared" si="70"/>
        <v>51</v>
      </c>
      <c r="K128" s="88">
        <f t="shared" si="71"/>
        <v>0.9107142857142857</v>
      </c>
      <c r="L128" s="61">
        <v>45392</v>
      </c>
      <c r="P128" s="33"/>
      <c r="Q128" s="33"/>
      <c r="R128" s="29"/>
      <c r="S128" s="33"/>
      <c r="T128" s="32"/>
      <c r="U128" s="90"/>
    </row>
    <row r="129" spans="1:21" ht="21" customHeight="1" x14ac:dyDescent="0.2">
      <c r="A129" s="30">
        <v>86</v>
      </c>
      <c r="B129" s="28" t="s">
        <v>227</v>
      </c>
      <c r="C129" s="30" t="s">
        <v>33</v>
      </c>
      <c r="D129" s="30" t="s">
        <v>101</v>
      </c>
      <c r="E129" s="57">
        <v>87</v>
      </c>
      <c r="F129" s="58">
        <v>124</v>
      </c>
      <c r="G129" s="86">
        <v>149</v>
      </c>
      <c r="H129" s="87">
        <f t="shared" si="68"/>
        <v>25</v>
      </c>
      <c r="I129" s="88">
        <f t="shared" si="69"/>
        <v>0.8928571428571429</v>
      </c>
      <c r="J129" s="87">
        <f t="shared" si="70"/>
        <v>62</v>
      </c>
      <c r="K129" s="88">
        <f t="shared" si="71"/>
        <v>1.1071428571428572</v>
      </c>
      <c r="L129" s="61">
        <v>45402</v>
      </c>
      <c r="P129" s="33"/>
      <c r="Q129" s="33"/>
      <c r="R129" s="29"/>
      <c r="S129" s="33"/>
      <c r="T129" s="32"/>
      <c r="U129" s="90"/>
    </row>
    <row r="130" spans="1:21" s="66" customFormat="1" ht="21" customHeight="1" x14ac:dyDescent="0.2">
      <c r="A130" s="30">
        <v>87</v>
      </c>
      <c r="B130" s="28" t="s">
        <v>231</v>
      </c>
      <c r="C130" s="30" t="s">
        <v>33</v>
      </c>
      <c r="D130" s="30" t="s">
        <v>101</v>
      </c>
      <c r="E130" s="57">
        <v>105</v>
      </c>
      <c r="F130" s="58">
        <v>138</v>
      </c>
      <c r="G130" s="86">
        <v>166</v>
      </c>
      <c r="H130" s="87">
        <f t="shared" si="68"/>
        <v>28</v>
      </c>
      <c r="I130" s="88">
        <f t="shared" si="69"/>
        <v>1</v>
      </c>
      <c r="J130" s="87">
        <f t="shared" si="70"/>
        <v>61</v>
      </c>
      <c r="K130" s="88">
        <f t="shared" si="71"/>
        <v>1.0892857142857142</v>
      </c>
      <c r="L130" s="61">
        <v>45403</v>
      </c>
      <c r="P130" s="34"/>
      <c r="Q130" s="34"/>
      <c r="R130" s="26"/>
      <c r="S130" s="34"/>
      <c r="T130" s="91"/>
      <c r="U130" s="92"/>
    </row>
    <row r="131" spans="1:21" ht="21" customHeight="1" x14ac:dyDescent="0.2">
      <c r="A131" s="30">
        <v>88</v>
      </c>
      <c r="B131" s="28" t="s">
        <v>235</v>
      </c>
      <c r="C131" s="30" t="s">
        <v>33</v>
      </c>
      <c r="D131" s="30" t="s">
        <v>70</v>
      </c>
      <c r="E131" s="57">
        <v>108.5</v>
      </c>
      <c r="F131" s="58">
        <v>141</v>
      </c>
      <c r="G131" s="86">
        <v>166</v>
      </c>
      <c r="H131" s="87">
        <f t="shared" si="68"/>
        <v>25</v>
      </c>
      <c r="I131" s="88">
        <f t="shared" si="69"/>
        <v>0.8928571428571429</v>
      </c>
      <c r="J131" s="87">
        <f t="shared" si="70"/>
        <v>57.5</v>
      </c>
      <c r="K131" s="88">
        <f t="shared" si="71"/>
        <v>1.0267857142857142</v>
      </c>
      <c r="L131" s="61">
        <v>45401</v>
      </c>
    </row>
    <row r="132" spans="1:21" ht="21" customHeight="1" x14ac:dyDescent="0.2">
      <c r="A132" s="30">
        <v>89</v>
      </c>
      <c r="B132" s="28" t="s">
        <v>238</v>
      </c>
      <c r="C132" s="30" t="s">
        <v>33</v>
      </c>
      <c r="D132" s="30" t="s">
        <v>101</v>
      </c>
      <c r="E132" s="57">
        <v>99.5</v>
      </c>
      <c r="F132" s="58">
        <v>131</v>
      </c>
      <c r="G132" s="86">
        <v>151</v>
      </c>
      <c r="H132" s="87">
        <f t="shared" si="68"/>
        <v>20</v>
      </c>
      <c r="I132" s="88">
        <f t="shared" si="69"/>
        <v>0.7142857142857143</v>
      </c>
      <c r="J132" s="87">
        <f t="shared" si="70"/>
        <v>51.5</v>
      </c>
      <c r="K132" s="88">
        <f t="shared" si="71"/>
        <v>0.9196428571428571</v>
      </c>
      <c r="L132" s="61">
        <v>45391</v>
      </c>
      <c r="P132" s="33"/>
      <c r="Q132" s="33"/>
      <c r="R132" s="29"/>
      <c r="S132" s="33"/>
      <c r="T132" s="32"/>
      <c r="U132" s="90"/>
    </row>
    <row r="133" spans="1:21" ht="21" customHeight="1" x14ac:dyDescent="0.2">
      <c r="A133" s="30"/>
      <c r="B133" s="28"/>
      <c r="C133" s="30"/>
      <c r="D133" s="25"/>
      <c r="E133" s="34"/>
      <c r="F133" s="63"/>
      <c r="G133" s="34"/>
      <c r="H133" s="93"/>
      <c r="I133" s="94"/>
      <c r="J133" s="93"/>
      <c r="K133" s="94"/>
      <c r="L133" s="95"/>
      <c r="P133" s="33"/>
      <c r="Q133" s="33"/>
      <c r="R133" s="29"/>
      <c r="S133" s="33"/>
      <c r="T133" s="32"/>
      <c r="U133" s="90"/>
    </row>
    <row r="134" spans="1:21" ht="21" customHeight="1" x14ac:dyDescent="0.2">
      <c r="A134" s="9" t="s">
        <v>245</v>
      </c>
      <c r="B134" s="28"/>
      <c r="C134" s="30"/>
      <c r="D134" s="30"/>
      <c r="E134" s="33"/>
      <c r="F134" s="67"/>
      <c r="H134" s="34"/>
      <c r="I134" s="38"/>
      <c r="J134" s="34"/>
      <c r="K134" s="38"/>
      <c r="L134" s="61"/>
      <c r="P134" s="33"/>
      <c r="Q134" s="33"/>
      <c r="R134" s="29"/>
      <c r="S134" s="33"/>
      <c r="T134" s="32"/>
      <c r="U134" s="90"/>
    </row>
    <row r="135" spans="1:21" ht="21" customHeight="1" x14ac:dyDescent="0.2">
      <c r="A135" s="30">
        <v>91</v>
      </c>
      <c r="B135" s="28" t="s">
        <v>246</v>
      </c>
      <c r="C135" s="30" t="s">
        <v>33</v>
      </c>
      <c r="D135" s="30" t="s">
        <v>161</v>
      </c>
      <c r="E135" s="57">
        <v>113.5</v>
      </c>
      <c r="F135" s="58">
        <v>150</v>
      </c>
      <c r="G135" s="86">
        <v>180</v>
      </c>
      <c r="H135" s="87">
        <f t="shared" ref="H135:H146" si="72">G135-F135</f>
        <v>30</v>
      </c>
      <c r="I135" s="88">
        <f t="shared" ref="I135:I146" si="73">H135/28</f>
        <v>1.0714285714285714</v>
      </c>
      <c r="J135" s="87">
        <f t="shared" ref="J135:J146" si="74">G135-E135</f>
        <v>66.5</v>
      </c>
      <c r="K135" s="88">
        <f t="shared" ref="K135:K146" si="75">J135/56</f>
        <v>1.1875</v>
      </c>
      <c r="L135" s="61"/>
      <c r="P135" s="33"/>
      <c r="Q135" s="33"/>
      <c r="R135" s="29"/>
      <c r="S135" s="33"/>
      <c r="T135" s="32"/>
      <c r="U135" s="90"/>
    </row>
    <row r="136" spans="1:21" ht="21" customHeight="1" x14ac:dyDescent="0.2">
      <c r="A136" s="30">
        <v>92</v>
      </c>
      <c r="B136" s="28" t="s">
        <v>247</v>
      </c>
      <c r="C136" s="30" t="s">
        <v>33</v>
      </c>
      <c r="D136" s="30" t="s">
        <v>161</v>
      </c>
      <c r="E136" s="57">
        <v>129.5</v>
      </c>
      <c r="F136" s="58">
        <v>165</v>
      </c>
      <c r="G136" s="86">
        <v>198</v>
      </c>
      <c r="H136" s="87">
        <f t="shared" si="72"/>
        <v>33</v>
      </c>
      <c r="I136" s="88">
        <f t="shared" si="73"/>
        <v>1.1785714285714286</v>
      </c>
      <c r="J136" s="87">
        <f t="shared" si="74"/>
        <v>68.5</v>
      </c>
      <c r="K136" s="88">
        <f t="shared" si="75"/>
        <v>1.2232142857142858</v>
      </c>
      <c r="L136" s="61"/>
      <c r="P136" s="33"/>
      <c r="Q136" s="33"/>
      <c r="R136" s="29"/>
      <c r="S136" s="33"/>
      <c r="T136" s="32"/>
      <c r="U136" s="90"/>
    </row>
    <row r="137" spans="1:21" s="30" customFormat="1" ht="21" customHeight="1" x14ac:dyDescent="0.2">
      <c r="A137" s="30">
        <v>93</v>
      </c>
      <c r="B137" s="28" t="s">
        <v>248</v>
      </c>
      <c r="C137" s="30" t="s">
        <v>33</v>
      </c>
      <c r="D137" s="30" t="s">
        <v>161</v>
      </c>
      <c r="E137" s="57">
        <v>107.5</v>
      </c>
      <c r="F137" s="58">
        <v>142</v>
      </c>
      <c r="G137" s="86">
        <v>156</v>
      </c>
      <c r="H137" s="87">
        <f t="shared" si="72"/>
        <v>14</v>
      </c>
      <c r="I137" s="88">
        <f t="shared" si="73"/>
        <v>0.5</v>
      </c>
      <c r="J137" s="87">
        <f t="shared" si="74"/>
        <v>48.5</v>
      </c>
      <c r="K137" s="88">
        <f t="shared" si="75"/>
        <v>0.8660714285714286</v>
      </c>
      <c r="L137" s="61"/>
      <c r="P137" s="33"/>
      <c r="Q137" s="33"/>
      <c r="R137" s="29"/>
      <c r="S137" s="33"/>
      <c r="T137" s="29"/>
      <c r="U137" s="81"/>
    </row>
    <row r="138" spans="1:21" s="30" customFormat="1" ht="21" customHeight="1" x14ac:dyDescent="0.2">
      <c r="A138" s="30">
        <v>94</v>
      </c>
      <c r="B138" s="28" t="s">
        <v>249</v>
      </c>
      <c r="C138" s="30" t="s">
        <v>20</v>
      </c>
      <c r="D138" s="30" t="s">
        <v>161</v>
      </c>
      <c r="E138" s="57">
        <v>89</v>
      </c>
      <c r="F138" s="58">
        <v>121</v>
      </c>
      <c r="G138" s="86">
        <v>154</v>
      </c>
      <c r="H138" s="87">
        <f t="shared" si="72"/>
        <v>33</v>
      </c>
      <c r="I138" s="88">
        <f t="shared" si="73"/>
        <v>1.1785714285714286</v>
      </c>
      <c r="J138" s="87">
        <f t="shared" si="74"/>
        <v>65</v>
      </c>
      <c r="K138" s="88">
        <f t="shared" si="75"/>
        <v>1.1607142857142858</v>
      </c>
      <c r="L138" s="61"/>
      <c r="P138" s="33"/>
      <c r="Q138" s="33"/>
      <c r="R138" s="29"/>
      <c r="S138" s="33"/>
      <c r="T138" s="29"/>
      <c r="U138" s="81"/>
    </row>
    <row r="139" spans="1:21" s="30" customFormat="1" ht="21" customHeight="1" x14ac:dyDescent="0.2">
      <c r="A139" s="30">
        <v>95</v>
      </c>
      <c r="B139" s="28" t="s">
        <v>250</v>
      </c>
      <c r="C139" s="30" t="s">
        <v>20</v>
      </c>
      <c r="D139" s="30" t="s">
        <v>161</v>
      </c>
      <c r="E139" s="57">
        <v>120.5</v>
      </c>
      <c r="F139" s="58">
        <v>160</v>
      </c>
      <c r="G139" s="86">
        <v>198</v>
      </c>
      <c r="H139" s="87">
        <f t="shared" si="72"/>
        <v>38</v>
      </c>
      <c r="I139" s="88">
        <f t="shared" si="73"/>
        <v>1.3571428571428572</v>
      </c>
      <c r="J139" s="87">
        <f t="shared" si="74"/>
        <v>77.5</v>
      </c>
      <c r="K139" s="88">
        <f t="shared" si="75"/>
        <v>1.3839285714285714</v>
      </c>
      <c r="L139" s="61"/>
      <c r="P139" s="33"/>
      <c r="Q139" s="33"/>
      <c r="R139" s="29"/>
      <c r="S139" s="33"/>
      <c r="T139" s="29"/>
      <c r="U139" s="81"/>
    </row>
    <row r="140" spans="1:21" ht="21" customHeight="1" x14ac:dyDescent="0.2">
      <c r="A140" s="30">
        <v>96</v>
      </c>
      <c r="B140" s="28" t="s">
        <v>251</v>
      </c>
      <c r="C140" s="30" t="s">
        <v>20</v>
      </c>
      <c r="D140" s="30" t="s">
        <v>161</v>
      </c>
      <c r="E140" s="57">
        <v>107.5</v>
      </c>
      <c r="F140" s="58">
        <v>145</v>
      </c>
      <c r="G140" s="86">
        <v>175</v>
      </c>
      <c r="H140" s="87">
        <f t="shared" si="72"/>
        <v>30</v>
      </c>
      <c r="I140" s="88">
        <f t="shared" si="73"/>
        <v>1.0714285714285714</v>
      </c>
      <c r="J140" s="87">
        <f t="shared" si="74"/>
        <v>67.5</v>
      </c>
      <c r="K140" s="88">
        <f t="shared" si="75"/>
        <v>1.2053571428571428</v>
      </c>
      <c r="L140" s="61"/>
      <c r="P140" s="33"/>
      <c r="Q140" s="33"/>
      <c r="R140" s="29"/>
      <c r="S140" s="33"/>
      <c r="T140" s="32"/>
      <c r="U140" s="90"/>
    </row>
    <row r="141" spans="1:21" ht="21" customHeight="1" x14ac:dyDescent="0.2">
      <c r="A141" s="30">
        <v>97</v>
      </c>
      <c r="B141" s="28" t="s">
        <v>252</v>
      </c>
      <c r="C141" s="30" t="s">
        <v>20</v>
      </c>
      <c r="D141" s="30" t="s">
        <v>161</v>
      </c>
      <c r="E141" s="57">
        <v>113</v>
      </c>
      <c r="F141" s="58">
        <v>140</v>
      </c>
      <c r="G141" s="86">
        <v>162</v>
      </c>
      <c r="H141" s="87">
        <f t="shared" si="72"/>
        <v>22</v>
      </c>
      <c r="I141" s="88">
        <f t="shared" si="73"/>
        <v>0.7857142857142857</v>
      </c>
      <c r="J141" s="87">
        <f t="shared" si="74"/>
        <v>49</v>
      </c>
      <c r="K141" s="88">
        <f t="shared" si="75"/>
        <v>0.875</v>
      </c>
      <c r="L141" s="61"/>
      <c r="P141" s="33"/>
      <c r="Q141" s="33"/>
      <c r="R141" s="29"/>
      <c r="S141" s="33"/>
      <c r="T141" s="32"/>
      <c r="U141" s="90"/>
    </row>
    <row r="142" spans="1:21" ht="21" customHeight="1" x14ac:dyDescent="0.2">
      <c r="A142" s="30">
        <v>98</v>
      </c>
      <c r="B142" s="28" t="s">
        <v>253</v>
      </c>
      <c r="C142" s="30" t="s">
        <v>20</v>
      </c>
      <c r="D142" s="30" t="s">
        <v>161</v>
      </c>
      <c r="E142" s="57">
        <v>85.5</v>
      </c>
      <c r="F142" s="58">
        <v>112</v>
      </c>
      <c r="G142" s="86">
        <v>137</v>
      </c>
      <c r="H142" s="87">
        <f t="shared" si="72"/>
        <v>25</v>
      </c>
      <c r="I142" s="88">
        <f t="shared" si="73"/>
        <v>0.8928571428571429</v>
      </c>
      <c r="J142" s="87">
        <f t="shared" si="74"/>
        <v>51.5</v>
      </c>
      <c r="K142" s="88">
        <f t="shared" si="75"/>
        <v>0.9196428571428571</v>
      </c>
      <c r="L142" s="61"/>
      <c r="P142" s="33"/>
      <c r="Q142" s="33"/>
      <c r="R142" s="29"/>
      <c r="S142" s="33"/>
      <c r="T142" s="32"/>
      <c r="U142" s="90"/>
    </row>
    <row r="143" spans="1:21" ht="21" customHeight="1" x14ac:dyDescent="0.2">
      <c r="A143" s="30">
        <v>99</v>
      </c>
      <c r="B143" s="28" t="s">
        <v>254</v>
      </c>
      <c r="C143" s="30" t="s">
        <v>20</v>
      </c>
      <c r="D143" s="30" t="s">
        <v>161</v>
      </c>
      <c r="E143" s="57">
        <v>88.5</v>
      </c>
      <c r="F143" s="58">
        <v>107</v>
      </c>
      <c r="G143" s="86">
        <v>139</v>
      </c>
      <c r="H143" s="87">
        <f t="shared" si="72"/>
        <v>32</v>
      </c>
      <c r="I143" s="88">
        <f t="shared" si="73"/>
        <v>1.1428571428571428</v>
      </c>
      <c r="J143" s="87">
        <f t="shared" si="74"/>
        <v>50.5</v>
      </c>
      <c r="K143" s="88">
        <f t="shared" si="75"/>
        <v>0.9017857142857143</v>
      </c>
      <c r="L143" s="61"/>
      <c r="P143" s="33"/>
      <c r="Q143" s="33"/>
      <c r="R143" s="29"/>
      <c r="S143" s="33"/>
      <c r="T143" s="32"/>
      <c r="U143" s="90"/>
    </row>
    <row r="144" spans="1:21" ht="21" customHeight="1" x14ac:dyDescent="0.2">
      <c r="A144" s="30">
        <v>100</v>
      </c>
      <c r="B144" s="28" t="s">
        <v>255</v>
      </c>
      <c r="C144" s="30" t="s">
        <v>20</v>
      </c>
      <c r="D144" s="30" t="s">
        <v>161</v>
      </c>
      <c r="E144" s="57">
        <v>117</v>
      </c>
      <c r="F144" s="58">
        <v>156</v>
      </c>
      <c r="G144" s="86">
        <v>181</v>
      </c>
      <c r="H144" s="87">
        <f t="shared" si="72"/>
        <v>25</v>
      </c>
      <c r="I144" s="88">
        <f t="shared" si="73"/>
        <v>0.8928571428571429</v>
      </c>
      <c r="J144" s="87">
        <f t="shared" si="74"/>
        <v>64</v>
      </c>
      <c r="K144" s="88">
        <f t="shared" si="75"/>
        <v>1.1428571428571428</v>
      </c>
      <c r="L144" s="61"/>
      <c r="P144" s="33"/>
      <c r="Q144" s="33"/>
      <c r="R144" s="29"/>
      <c r="S144" s="33"/>
      <c r="T144" s="32"/>
      <c r="U144" s="90"/>
    </row>
    <row r="145" spans="1:25" ht="21" customHeight="1" x14ac:dyDescent="0.2">
      <c r="A145" s="30">
        <v>101</v>
      </c>
      <c r="B145" s="28" t="s">
        <v>256</v>
      </c>
      <c r="C145" s="30" t="s">
        <v>20</v>
      </c>
      <c r="D145" s="30" t="s">
        <v>161</v>
      </c>
      <c r="E145" s="57">
        <v>111</v>
      </c>
      <c r="F145" s="58">
        <v>149</v>
      </c>
      <c r="G145" s="86">
        <v>187</v>
      </c>
      <c r="H145" s="87">
        <f t="shared" si="72"/>
        <v>38</v>
      </c>
      <c r="I145" s="88">
        <f t="shared" si="73"/>
        <v>1.3571428571428572</v>
      </c>
      <c r="J145" s="87">
        <f t="shared" si="74"/>
        <v>76</v>
      </c>
      <c r="K145" s="88">
        <f t="shared" si="75"/>
        <v>1.3571428571428572</v>
      </c>
      <c r="L145" s="61"/>
      <c r="P145" s="33"/>
      <c r="Q145" s="33"/>
      <c r="R145" s="29"/>
      <c r="S145" s="33"/>
      <c r="T145" s="32"/>
      <c r="U145" s="90"/>
    </row>
    <row r="146" spans="1:25" ht="21" customHeight="1" thickBot="1" x14ac:dyDescent="0.25">
      <c r="A146" s="30">
        <v>102</v>
      </c>
      <c r="B146" s="28" t="s">
        <v>257</v>
      </c>
      <c r="C146" s="30" t="s">
        <v>20</v>
      </c>
      <c r="D146" s="30" t="s">
        <v>161</v>
      </c>
      <c r="E146" s="96">
        <v>100.5</v>
      </c>
      <c r="F146" s="97">
        <v>138</v>
      </c>
      <c r="G146" s="98">
        <v>169</v>
      </c>
      <c r="H146" s="99">
        <f t="shared" si="72"/>
        <v>31</v>
      </c>
      <c r="I146" s="100">
        <f t="shared" si="73"/>
        <v>1.1071428571428572</v>
      </c>
      <c r="J146" s="99">
        <f t="shared" si="74"/>
        <v>68.5</v>
      </c>
      <c r="K146" s="100">
        <f t="shared" si="75"/>
        <v>1.2232142857142858</v>
      </c>
      <c r="L146" s="101"/>
      <c r="P146" s="33"/>
      <c r="Q146" s="33"/>
      <c r="R146" s="29"/>
      <c r="S146" s="33"/>
      <c r="T146" s="32"/>
      <c r="U146" s="90"/>
    </row>
    <row r="147" spans="1:25" ht="21" customHeight="1" x14ac:dyDescent="0.2">
      <c r="A147" s="9" t="s">
        <v>8</v>
      </c>
      <c r="B147" s="66"/>
      <c r="C147" s="25"/>
      <c r="D147" s="25"/>
      <c r="E147" s="93">
        <f>AVERAGE(E5:E146)</f>
        <v>105.49494949494949</v>
      </c>
      <c r="F147" s="93">
        <f t="shared" ref="F147:K147" si="76">AVERAGE(F5:F146)</f>
        <v>138.67676767676767</v>
      </c>
      <c r="G147" s="93">
        <f t="shared" si="76"/>
        <v>166.05050505050505</v>
      </c>
      <c r="H147" s="93">
        <f t="shared" si="76"/>
        <v>27.373737373737374</v>
      </c>
      <c r="I147" s="94">
        <f t="shared" si="76"/>
        <v>0.97763347763347752</v>
      </c>
      <c r="J147" s="93">
        <f t="shared" si="76"/>
        <v>60.555555555555557</v>
      </c>
      <c r="K147" s="94">
        <f t="shared" si="76"/>
        <v>1.0813492063492067</v>
      </c>
      <c r="L147" s="95">
        <f>AVERAGE(L5:L146)</f>
        <v>45359.574074074073</v>
      </c>
      <c r="P147" s="33"/>
      <c r="Q147" s="33"/>
      <c r="R147" s="29"/>
      <c r="S147" s="33"/>
      <c r="T147" s="32"/>
      <c r="U147" s="90"/>
    </row>
    <row r="148" spans="1:25" ht="21" customHeight="1" x14ac:dyDescent="0.2">
      <c r="A148" s="66" t="s">
        <v>422</v>
      </c>
      <c r="B148" s="30"/>
      <c r="C148" s="30"/>
      <c r="D148" s="30"/>
      <c r="F148" s="26"/>
      <c r="H148" s="34"/>
      <c r="I148" s="38"/>
      <c r="J148" s="34"/>
      <c r="K148" s="38"/>
      <c r="L148" s="102"/>
      <c r="P148" s="33"/>
      <c r="Q148" s="33"/>
      <c r="R148" s="29"/>
      <c r="S148" s="33"/>
      <c r="T148" s="32"/>
      <c r="U148" s="90"/>
    </row>
    <row r="149" spans="1:25" ht="21" customHeight="1" x14ac:dyDescent="0.2">
      <c r="A149" s="25" t="s">
        <v>423</v>
      </c>
      <c r="B149" s="30"/>
      <c r="C149" s="30"/>
      <c r="D149" s="30"/>
      <c r="E149" s="34">
        <v>112.4</v>
      </c>
      <c r="F149" s="34">
        <v>144.9</v>
      </c>
      <c r="G149" s="34">
        <v>172.8</v>
      </c>
      <c r="H149" s="34">
        <v>27.9</v>
      </c>
      <c r="I149" s="38">
        <v>0.96</v>
      </c>
      <c r="J149" s="34">
        <v>60.4</v>
      </c>
      <c r="K149" s="38">
        <v>0.95</v>
      </c>
      <c r="L149" s="102">
        <v>45008</v>
      </c>
      <c r="P149" s="33"/>
      <c r="Q149" s="33"/>
      <c r="R149" s="29"/>
      <c r="S149" s="33"/>
      <c r="T149" s="32"/>
      <c r="U149" s="90"/>
    </row>
    <row r="150" spans="1:25" ht="21" customHeight="1" x14ac:dyDescent="0.2">
      <c r="A150" s="30" t="s">
        <v>424</v>
      </c>
      <c r="B150" s="30"/>
      <c r="C150" s="30"/>
      <c r="D150" s="30"/>
      <c r="E150" s="33">
        <v>113.9</v>
      </c>
      <c r="F150" s="33">
        <v>143.9</v>
      </c>
      <c r="G150" s="33">
        <v>167.8</v>
      </c>
      <c r="H150" s="33">
        <v>24.1</v>
      </c>
      <c r="I150" s="81">
        <v>0.86</v>
      </c>
      <c r="J150" s="33">
        <v>54</v>
      </c>
      <c r="K150" s="81">
        <v>0.95</v>
      </c>
      <c r="L150" s="61">
        <v>44661</v>
      </c>
      <c r="P150" s="33"/>
      <c r="Q150" s="33"/>
      <c r="R150" s="29"/>
      <c r="S150" s="33"/>
      <c r="T150" s="32"/>
      <c r="U150" s="90"/>
    </row>
    <row r="151" spans="1:25" ht="21" customHeight="1" x14ac:dyDescent="0.2">
      <c r="A151" s="30" t="s">
        <v>425</v>
      </c>
      <c r="B151" s="30"/>
      <c r="C151" s="30"/>
      <c r="D151" s="30"/>
      <c r="E151" s="33">
        <v>106.5</v>
      </c>
      <c r="F151" s="33">
        <v>129.30000000000001</v>
      </c>
      <c r="G151" s="33">
        <v>163.6</v>
      </c>
      <c r="H151" s="33">
        <v>34.299999999999997</v>
      </c>
      <c r="I151" s="81">
        <v>1.27</v>
      </c>
      <c r="J151" s="33">
        <v>57.1</v>
      </c>
      <c r="K151" s="81">
        <v>1.04</v>
      </c>
      <c r="L151" s="61">
        <v>44292</v>
      </c>
      <c r="P151" s="33"/>
      <c r="Q151" s="33"/>
      <c r="R151" s="29"/>
      <c r="S151" s="33"/>
      <c r="T151" s="32"/>
      <c r="U151" s="90"/>
    </row>
    <row r="152" spans="1:25" ht="21" customHeight="1" x14ac:dyDescent="0.2">
      <c r="A152" s="30" t="s">
        <v>426</v>
      </c>
      <c r="B152" s="30"/>
      <c r="C152" s="30"/>
      <c r="D152" s="30"/>
      <c r="E152" s="29">
        <v>99</v>
      </c>
      <c r="F152" s="29">
        <v>122</v>
      </c>
      <c r="G152" s="33" t="s">
        <v>438</v>
      </c>
      <c r="H152" s="33">
        <v>15.6</v>
      </c>
      <c r="I152" s="81">
        <v>0.71</v>
      </c>
      <c r="J152" s="33">
        <v>33.299999999999997</v>
      </c>
      <c r="K152" s="81">
        <v>0.69</v>
      </c>
      <c r="L152" s="103">
        <v>43932</v>
      </c>
      <c r="P152" s="33"/>
      <c r="Q152" s="33"/>
      <c r="R152" s="29"/>
      <c r="S152" s="33"/>
      <c r="T152" s="32"/>
      <c r="U152" s="90"/>
    </row>
    <row r="153" spans="1:25" ht="21" customHeight="1" x14ac:dyDescent="0.2">
      <c r="A153" s="30" t="s">
        <v>427</v>
      </c>
      <c r="B153" s="30"/>
      <c r="C153" s="30"/>
      <c r="D153" s="30"/>
      <c r="E153" s="33">
        <v>112.5</v>
      </c>
      <c r="F153" s="33">
        <v>134.4</v>
      </c>
      <c r="G153" s="33" t="s">
        <v>439</v>
      </c>
      <c r="H153" s="33">
        <v>26.2</v>
      </c>
      <c r="I153" s="81">
        <v>0.9</v>
      </c>
      <c r="J153" s="33">
        <v>48</v>
      </c>
      <c r="K153" s="81">
        <v>0.84</v>
      </c>
      <c r="L153" s="103">
        <v>43535</v>
      </c>
    </row>
    <row r="154" spans="1:25" ht="21" customHeight="1" x14ac:dyDescent="0.2">
      <c r="A154" s="30" t="s">
        <v>428</v>
      </c>
      <c r="B154" s="30"/>
      <c r="C154" s="30"/>
      <c r="D154" s="30"/>
      <c r="E154" s="33">
        <v>115.6</v>
      </c>
      <c r="F154" s="33">
        <v>141.69999999999999</v>
      </c>
      <c r="G154" s="33">
        <v>166.7</v>
      </c>
      <c r="H154" s="33">
        <v>25.1</v>
      </c>
      <c r="I154" s="81">
        <v>0.9</v>
      </c>
      <c r="J154" s="33">
        <v>51.1</v>
      </c>
      <c r="K154" s="81">
        <v>0.95</v>
      </c>
      <c r="L154" s="61">
        <v>43140</v>
      </c>
    </row>
    <row r="155" spans="1:25" ht="21" customHeight="1" x14ac:dyDescent="0.2">
      <c r="A155" s="30" t="s">
        <v>429</v>
      </c>
      <c r="B155" s="30"/>
      <c r="C155" s="30"/>
      <c r="D155" s="30"/>
      <c r="E155" s="29">
        <v>117</v>
      </c>
      <c r="F155" s="29">
        <v>145</v>
      </c>
      <c r="G155" s="33">
        <v>172.1</v>
      </c>
      <c r="H155" s="33">
        <v>27.4</v>
      </c>
      <c r="I155" s="81">
        <v>0.98</v>
      </c>
      <c r="J155" s="33">
        <v>54.9</v>
      </c>
      <c r="K155" s="81">
        <v>0.98</v>
      </c>
      <c r="L155" s="103">
        <v>42821</v>
      </c>
    </row>
    <row r="156" spans="1:25" ht="21" customHeight="1" x14ac:dyDescent="0.2">
      <c r="A156" s="30" t="s">
        <v>430</v>
      </c>
      <c r="B156" s="30"/>
      <c r="C156" s="30"/>
      <c r="D156" s="30"/>
      <c r="E156" s="29">
        <v>103</v>
      </c>
      <c r="F156" s="29">
        <v>122</v>
      </c>
      <c r="G156" s="33">
        <v>138.69999999999999</v>
      </c>
      <c r="H156" s="33">
        <v>16.100000000000001</v>
      </c>
      <c r="I156" s="81">
        <v>0.57999999999999996</v>
      </c>
      <c r="J156" s="33">
        <v>34.6</v>
      </c>
      <c r="K156" s="81">
        <v>0.62</v>
      </c>
      <c r="L156" s="103">
        <v>42461</v>
      </c>
      <c r="N156" s="66"/>
      <c r="R156" s="37"/>
      <c r="S156" s="34"/>
      <c r="T156" s="34"/>
      <c r="U156" s="34"/>
      <c r="V156" s="38"/>
      <c r="W156" s="104"/>
      <c r="X156" s="34"/>
      <c r="Y156" s="38"/>
    </row>
    <row r="157" spans="1:25" ht="21" customHeight="1" x14ac:dyDescent="0.2">
      <c r="A157" s="30" t="s">
        <v>431</v>
      </c>
      <c r="B157" s="30"/>
      <c r="C157" s="30"/>
      <c r="D157" s="30"/>
      <c r="E157" s="33">
        <v>126.9</v>
      </c>
      <c r="F157" s="33">
        <v>148.4</v>
      </c>
      <c r="G157" s="33">
        <v>159.6</v>
      </c>
      <c r="H157" s="33">
        <v>11.2</v>
      </c>
      <c r="I157" s="81">
        <v>0.4</v>
      </c>
      <c r="J157" s="33">
        <v>32.799999999999997</v>
      </c>
      <c r="K157" s="81">
        <v>0.59</v>
      </c>
      <c r="L157" s="103">
        <v>42080</v>
      </c>
      <c r="U157" s="105"/>
      <c r="X157" s="105"/>
      <c r="Y157" s="105"/>
    </row>
    <row r="158" spans="1:25" ht="21" customHeigh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A1191-31D0-4CA4-91CA-F3290B43882E}">
  <dimension ref="A1:L158"/>
  <sheetViews>
    <sheetView tabSelected="1" workbookViewId="0">
      <selection activeCell="G14" sqref="G14"/>
    </sheetView>
  </sheetViews>
  <sheetFormatPr defaultColWidth="9.140625" defaultRowHeight="15" x14ac:dyDescent="0.25"/>
  <cols>
    <col min="1" max="1" width="9.140625" style="128"/>
    <col min="2" max="2" width="11.42578125" style="27" customWidth="1"/>
    <col min="3" max="3" width="17" style="27" bestFit="1" customWidth="1"/>
    <col min="4" max="4" width="10" style="27" customWidth="1"/>
    <col min="5" max="5" width="12.5703125" style="128" customWidth="1"/>
    <col min="6" max="6" width="13.140625" style="27" customWidth="1"/>
    <col min="7" max="7" width="15.140625" style="33" customWidth="1"/>
    <col min="8" max="8" width="11.140625" style="33" customWidth="1"/>
    <col min="9" max="9" width="11.5703125" style="31" customWidth="1"/>
    <col min="10" max="10" width="10.42578125" style="105" customWidth="1"/>
    <col min="11" max="11" width="11" style="31" customWidth="1"/>
    <col min="12" max="12" width="10.42578125" style="27" customWidth="1"/>
    <col min="13" max="16384" width="9.140625" style="27"/>
  </cols>
  <sheetData>
    <row r="1" spans="1:12" ht="17.25" customHeight="1" x14ac:dyDescent="0.25">
      <c r="A1" s="1" t="s">
        <v>0</v>
      </c>
      <c r="B1" s="2"/>
      <c r="C1" s="25"/>
      <c r="D1" s="25"/>
      <c r="E1" s="36">
        <v>45580</v>
      </c>
      <c r="F1" s="106">
        <v>45635</v>
      </c>
      <c r="G1" s="36">
        <v>45663</v>
      </c>
      <c r="H1" s="34" t="s">
        <v>433</v>
      </c>
      <c r="I1" s="38" t="s">
        <v>432</v>
      </c>
      <c r="J1" s="34"/>
      <c r="K1" s="38"/>
      <c r="L1" s="107"/>
    </row>
    <row r="2" spans="1:12" ht="17.25" customHeight="1" x14ac:dyDescent="0.25">
      <c r="A2" s="9" t="s">
        <v>1</v>
      </c>
      <c r="B2" s="2" t="s">
        <v>2</v>
      </c>
      <c r="C2" s="25" t="s">
        <v>5</v>
      </c>
      <c r="D2" s="25" t="s">
        <v>7</v>
      </c>
      <c r="E2" s="36" t="s">
        <v>8</v>
      </c>
      <c r="F2" s="108" t="s">
        <v>434</v>
      </c>
      <c r="G2" s="39" t="s">
        <v>440</v>
      </c>
      <c r="H2" s="39" t="s">
        <v>418</v>
      </c>
      <c r="I2" s="39" t="s">
        <v>418</v>
      </c>
      <c r="J2" s="39" t="s">
        <v>440</v>
      </c>
      <c r="K2" s="39" t="s">
        <v>440</v>
      </c>
      <c r="L2" s="109"/>
    </row>
    <row r="3" spans="1:12" ht="17.25" customHeight="1" thickBot="1" x14ac:dyDescent="0.3">
      <c r="A3" s="40"/>
      <c r="B3" s="41"/>
      <c r="C3" s="42"/>
      <c r="D3" s="42"/>
      <c r="E3" s="43" t="s">
        <v>17</v>
      </c>
      <c r="F3" s="110" t="s">
        <v>419</v>
      </c>
      <c r="G3" s="44" t="s">
        <v>419</v>
      </c>
      <c r="H3" s="44" t="s">
        <v>420</v>
      </c>
      <c r="I3" s="45" t="s">
        <v>437</v>
      </c>
      <c r="J3" s="44" t="s">
        <v>420</v>
      </c>
      <c r="K3" s="45" t="s">
        <v>437</v>
      </c>
      <c r="L3" s="46" t="s">
        <v>9</v>
      </c>
    </row>
    <row r="4" spans="1:12" ht="17.25" customHeight="1" x14ac:dyDescent="0.25">
      <c r="A4" s="48" t="s">
        <v>15</v>
      </c>
      <c r="B4" s="49"/>
      <c r="C4" s="50"/>
      <c r="D4" s="50"/>
      <c r="E4" s="51"/>
      <c r="F4" s="111"/>
      <c r="G4" s="112"/>
      <c r="H4" s="112"/>
      <c r="I4" s="113"/>
      <c r="J4" s="112"/>
      <c r="K4" s="113"/>
      <c r="L4" s="55"/>
    </row>
    <row r="5" spans="1:12" ht="17.25" customHeight="1" x14ac:dyDescent="0.25">
      <c r="A5" s="30">
        <v>1</v>
      </c>
      <c r="B5" s="28" t="s">
        <v>18</v>
      </c>
      <c r="C5" s="30" t="s">
        <v>20</v>
      </c>
      <c r="D5" s="30" t="s">
        <v>261</v>
      </c>
      <c r="E5" s="57">
        <v>106</v>
      </c>
      <c r="F5" s="86">
        <v>153</v>
      </c>
      <c r="G5" s="58">
        <v>180</v>
      </c>
      <c r="H5" s="114">
        <f>G5-F5</f>
        <v>27</v>
      </c>
      <c r="I5" s="115">
        <f>H5/28</f>
        <v>0.9642857142857143</v>
      </c>
      <c r="J5" s="114">
        <f>G5-E5</f>
        <v>74</v>
      </c>
      <c r="K5" s="115">
        <f>J5/84</f>
        <v>0.88095238095238093</v>
      </c>
      <c r="L5" s="61">
        <v>45365</v>
      </c>
    </row>
    <row r="6" spans="1:12" ht="17.25" customHeight="1" x14ac:dyDescent="0.25">
      <c r="A6" s="30">
        <v>2</v>
      </c>
      <c r="B6" s="28" t="s">
        <v>24</v>
      </c>
      <c r="C6" s="30" t="s">
        <v>20</v>
      </c>
      <c r="D6" s="30" t="s">
        <v>70</v>
      </c>
      <c r="E6" s="57">
        <v>129.5</v>
      </c>
      <c r="F6" s="86">
        <v>189</v>
      </c>
      <c r="G6" s="58">
        <v>209</v>
      </c>
      <c r="H6" s="114">
        <f t="shared" ref="H6:H16" si="0">G6-F6</f>
        <v>20</v>
      </c>
      <c r="I6" s="115">
        <f t="shared" ref="I6:I16" si="1">H6/28</f>
        <v>0.7142857142857143</v>
      </c>
      <c r="J6" s="114">
        <f t="shared" ref="J6:J16" si="2">G6-E6</f>
        <v>79.5</v>
      </c>
      <c r="K6" s="115">
        <f t="shared" ref="K6:K16" si="3">J6/84</f>
        <v>0.9464285714285714</v>
      </c>
      <c r="L6" s="61">
        <v>45367</v>
      </c>
    </row>
    <row r="7" spans="1:12" ht="17.25" customHeight="1" x14ac:dyDescent="0.25">
      <c r="A7" s="30">
        <v>3</v>
      </c>
      <c r="B7" s="28" t="s">
        <v>28</v>
      </c>
      <c r="C7" s="30" t="s">
        <v>20</v>
      </c>
      <c r="D7" s="30" t="s">
        <v>70</v>
      </c>
      <c r="E7" s="57">
        <v>132.5</v>
      </c>
      <c r="F7" s="86">
        <v>184</v>
      </c>
      <c r="G7" s="58">
        <v>216</v>
      </c>
      <c r="H7" s="114">
        <f t="shared" si="0"/>
        <v>32</v>
      </c>
      <c r="I7" s="115">
        <f t="shared" si="1"/>
        <v>1.1428571428571428</v>
      </c>
      <c r="J7" s="114">
        <f t="shared" si="2"/>
        <v>83.5</v>
      </c>
      <c r="K7" s="115">
        <f t="shared" si="3"/>
        <v>0.99404761904761907</v>
      </c>
      <c r="L7" s="61">
        <v>45367</v>
      </c>
    </row>
    <row r="8" spans="1:12" ht="17.25" customHeight="1" x14ac:dyDescent="0.25">
      <c r="A8" s="30">
        <v>4</v>
      </c>
      <c r="B8" s="28" t="s">
        <v>31</v>
      </c>
      <c r="C8" s="30" t="s">
        <v>33</v>
      </c>
      <c r="D8" s="30" t="s">
        <v>66</v>
      </c>
      <c r="E8" s="57">
        <v>115</v>
      </c>
      <c r="F8" s="86">
        <v>173</v>
      </c>
      <c r="G8" s="58">
        <v>206</v>
      </c>
      <c r="H8" s="114">
        <f t="shared" si="0"/>
        <v>33</v>
      </c>
      <c r="I8" s="115">
        <f t="shared" si="1"/>
        <v>1.1785714285714286</v>
      </c>
      <c r="J8" s="114">
        <f t="shared" si="2"/>
        <v>91</v>
      </c>
      <c r="K8" s="115">
        <f t="shared" si="3"/>
        <v>1.0833333333333333</v>
      </c>
      <c r="L8" s="61">
        <v>45370</v>
      </c>
    </row>
    <row r="9" spans="1:12" ht="17.25" customHeight="1" x14ac:dyDescent="0.25">
      <c r="A9" s="30">
        <v>5</v>
      </c>
      <c r="B9" s="28" t="s">
        <v>36</v>
      </c>
      <c r="C9" s="30" t="s">
        <v>20</v>
      </c>
      <c r="D9" s="30" t="s">
        <v>70</v>
      </c>
      <c r="E9" s="57">
        <v>113</v>
      </c>
      <c r="F9" s="86">
        <v>167</v>
      </c>
      <c r="G9" s="58">
        <v>193</v>
      </c>
      <c r="H9" s="114">
        <f t="shared" si="0"/>
        <v>26</v>
      </c>
      <c r="I9" s="115">
        <f t="shared" si="1"/>
        <v>0.9285714285714286</v>
      </c>
      <c r="J9" s="114">
        <f t="shared" si="2"/>
        <v>80</v>
      </c>
      <c r="K9" s="115">
        <f t="shared" si="3"/>
        <v>0.95238095238095233</v>
      </c>
      <c r="L9" s="61">
        <v>45373</v>
      </c>
    </row>
    <row r="10" spans="1:12" ht="17.25" customHeight="1" x14ac:dyDescent="0.25">
      <c r="A10" s="30">
        <v>6</v>
      </c>
      <c r="B10" s="28" t="s">
        <v>39</v>
      </c>
      <c r="C10" s="30" t="s">
        <v>33</v>
      </c>
      <c r="D10" s="30" t="s">
        <v>262</v>
      </c>
      <c r="E10" s="57">
        <v>106</v>
      </c>
      <c r="F10" s="86">
        <v>162</v>
      </c>
      <c r="G10" s="58">
        <v>194</v>
      </c>
      <c r="H10" s="114">
        <f t="shared" si="0"/>
        <v>32</v>
      </c>
      <c r="I10" s="115">
        <f t="shared" si="1"/>
        <v>1.1428571428571428</v>
      </c>
      <c r="J10" s="114">
        <f t="shared" si="2"/>
        <v>88</v>
      </c>
      <c r="K10" s="115">
        <f t="shared" si="3"/>
        <v>1.0476190476190477</v>
      </c>
      <c r="L10" s="61">
        <v>45375</v>
      </c>
    </row>
    <row r="11" spans="1:12" ht="17.25" customHeight="1" x14ac:dyDescent="0.25">
      <c r="A11" s="30">
        <v>7</v>
      </c>
      <c r="B11" s="28" t="s">
        <v>42</v>
      </c>
      <c r="C11" s="30" t="s">
        <v>20</v>
      </c>
      <c r="D11" s="30" t="s">
        <v>70</v>
      </c>
      <c r="E11" s="57">
        <v>110.5</v>
      </c>
      <c r="F11" s="86">
        <v>166</v>
      </c>
      <c r="G11" s="58">
        <v>192</v>
      </c>
      <c r="H11" s="114">
        <f t="shared" si="0"/>
        <v>26</v>
      </c>
      <c r="I11" s="115">
        <f t="shared" si="1"/>
        <v>0.9285714285714286</v>
      </c>
      <c r="J11" s="114">
        <f t="shared" si="2"/>
        <v>81.5</v>
      </c>
      <c r="K11" s="115">
        <f t="shared" si="3"/>
        <v>0.97023809523809523</v>
      </c>
      <c r="L11" s="61">
        <v>45377</v>
      </c>
    </row>
    <row r="12" spans="1:12" ht="17.25" customHeight="1" x14ac:dyDescent="0.25">
      <c r="A12" s="30">
        <v>8</v>
      </c>
      <c r="B12" s="28" t="s">
        <v>45</v>
      </c>
      <c r="C12" s="30" t="s">
        <v>20</v>
      </c>
      <c r="D12" s="30" t="s">
        <v>70</v>
      </c>
      <c r="E12" s="57">
        <v>112.5</v>
      </c>
      <c r="F12" s="86">
        <v>168</v>
      </c>
      <c r="G12" s="58">
        <v>200</v>
      </c>
      <c r="H12" s="114">
        <f t="shared" si="0"/>
        <v>32</v>
      </c>
      <c r="I12" s="115">
        <f t="shared" si="1"/>
        <v>1.1428571428571428</v>
      </c>
      <c r="J12" s="114">
        <f t="shared" si="2"/>
        <v>87.5</v>
      </c>
      <c r="K12" s="115">
        <f t="shared" si="3"/>
        <v>1.0416666666666667</v>
      </c>
      <c r="L12" s="61">
        <v>45377</v>
      </c>
    </row>
    <row r="13" spans="1:12" ht="17.25" customHeight="1" x14ac:dyDescent="0.25">
      <c r="A13" s="30">
        <v>9</v>
      </c>
      <c r="B13" s="28" t="s">
        <v>48</v>
      </c>
      <c r="C13" s="30" t="s">
        <v>20</v>
      </c>
      <c r="D13" s="30" t="s">
        <v>66</v>
      </c>
      <c r="E13" s="57">
        <v>110.5</v>
      </c>
      <c r="F13" s="86">
        <v>162</v>
      </c>
      <c r="G13" s="58">
        <v>192</v>
      </c>
      <c r="H13" s="114">
        <f t="shared" si="0"/>
        <v>30</v>
      </c>
      <c r="I13" s="115">
        <f t="shared" si="1"/>
        <v>1.0714285714285714</v>
      </c>
      <c r="J13" s="114">
        <f t="shared" si="2"/>
        <v>81.5</v>
      </c>
      <c r="K13" s="115">
        <f t="shared" si="3"/>
        <v>0.97023809523809523</v>
      </c>
      <c r="L13" s="61">
        <v>45381</v>
      </c>
    </row>
    <row r="14" spans="1:12" ht="17.25" customHeight="1" x14ac:dyDescent="0.25">
      <c r="A14" s="30">
        <v>10</v>
      </c>
      <c r="B14" s="28" t="s">
        <v>52</v>
      </c>
      <c r="C14" s="30" t="s">
        <v>20</v>
      </c>
      <c r="D14" s="30" t="s">
        <v>262</v>
      </c>
      <c r="E14" s="57">
        <v>101</v>
      </c>
      <c r="F14" s="86">
        <v>159</v>
      </c>
      <c r="G14" s="58">
        <v>175</v>
      </c>
      <c r="H14" s="114">
        <f t="shared" si="0"/>
        <v>16</v>
      </c>
      <c r="I14" s="115">
        <f t="shared" si="1"/>
        <v>0.5714285714285714</v>
      </c>
      <c r="J14" s="114">
        <f t="shared" si="2"/>
        <v>74</v>
      </c>
      <c r="K14" s="115">
        <f t="shared" si="3"/>
        <v>0.88095238095238093</v>
      </c>
      <c r="L14" s="61">
        <v>45382</v>
      </c>
    </row>
    <row r="15" spans="1:12" ht="17.25" customHeight="1" x14ac:dyDescent="0.25">
      <c r="A15" s="30">
        <v>11</v>
      </c>
      <c r="B15" s="28" t="s">
        <v>56</v>
      </c>
      <c r="C15" s="30" t="s">
        <v>20</v>
      </c>
      <c r="D15" s="30" t="s">
        <v>70</v>
      </c>
      <c r="E15" s="57">
        <v>116</v>
      </c>
      <c r="F15" s="86">
        <v>187</v>
      </c>
      <c r="G15" s="58">
        <v>191</v>
      </c>
      <c r="H15" s="114">
        <f t="shared" si="0"/>
        <v>4</v>
      </c>
      <c r="I15" s="115">
        <f t="shared" si="1"/>
        <v>0.14285714285714285</v>
      </c>
      <c r="J15" s="114">
        <f t="shared" si="2"/>
        <v>75</v>
      </c>
      <c r="K15" s="115">
        <f t="shared" si="3"/>
        <v>0.8928571428571429</v>
      </c>
      <c r="L15" s="61">
        <v>45390</v>
      </c>
    </row>
    <row r="16" spans="1:12" ht="17.25" customHeight="1" x14ac:dyDescent="0.25">
      <c r="A16" s="30">
        <v>12</v>
      </c>
      <c r="B16" s="28" t="s">
        <v>60</v>
      </c>
      <c r="C16" s="30" t="s">
        <v>20</v>
      </c>
      <c r="D16" s="30" t="s">
        <v>261</v>
      </c>
      <c r="E16" s="57">
        <v>104.5</v>
      </c>
      <c r="F16" s="86">
        <v>169</v>
      </c>
      <c r="G16" s="58">
        <v>203</v>
      </c>
      <c r="H16" s="114">
        <f t="shared" si="0"/>
        <v>34</v>
      </c>
      <c r="I16" s="115">
        <f t="shared" si="1"/>
        <v>1.2142857142857142</v>
      </c>
      <c r="J16" s="114">
        <f t="shared" si="2"/>
        <v>98.5</v>
      </c>
      <c r="K16" s="115">
        <f t="shared" si="3"/>
        <v>1.1726190476190477</v>
      </c>
      <c r="L16" s="61">
        <v>45401</v>
      </c>
    </row>
    <row r="17" spans="1:12" ht="17.25" customHeight="1" x14ac:dyDescent="0.25">
      <c r="A17" s="30"/>
      <c r="B17" s="28"/>
      <c r="C17" s="30"/>
      <c r="D17" s="30"/>
      <c r="E17" s="62"/>
      <c r="F17" s="33"/>
      <c r="G17" s="116"/>
      <c r="H17" s="114"/>
      <c r="I17" s="115"/>
      <c r="J17" s="114"/>
      <c r="K17" s="115"/>
      <c r="L17" s="61"/>
    </row>
    <row r="18" spans="1:12" ht="17.25" customHeight="1" x14ac:dyDescent="0.25">
      <c r="A18" s="9" t="s">
        <v>63</v>
      </c>
      <c r="B18" s="28"/>
      <c r="C18" s="30"/>
      <c r="D18" s="30"/>
      <c r="E18" s="33"/>
      <c r="F18" s="89"/>
      <c r="G18" s="63"/>
      <c r="H18" s="114"/>
      <c r="I18" s="115"/>
      <c r="J18" s="114"/>
      <c r="K18" s="115"/>
      <c r="L18" s="61"/>
    </row>
    <row r="19" spans="1:12" ht="17.25" customHeight="1" x14ac:dyDescent="0.25">
      <c r="A19" s="30">
        <v>13</v>
      </c>
      <c r="B19" s="28" t="s">
        <v>65</v>
      </c>
      <c r="C19" s="30" t="s">
        <v>33</v>
      </c>
      <c r="D19" s="30" t="s">
        <v>66</v>
      </c>
      <c r="E19" s="57">
        <v>125</v>
      </c>
      <c r="F19" s="89">
        <v>193</v>
      </c>
      <c r="G19" s="58">
        <v>211</v>
      </c>
      <c r="H19" s="114">
        <f t="shared" ref="H19:H21" si="4">G19-F19</f>
        <v>18</v>
      </c>
      <c r="I19" s="115">
        <f t="shared" ref="I19:I21" si="5">H19/28</f>
        <v>0.6428571428571429</v>
      </c>
      <c r="J19" s="114">
        <f t="shared" ref="J19:J21" si="6">G19-E19</f>
        <v>86</v>
      </c>
      <c r="K19" s="115">
        <f t="shared" ref="K19:K21" si="7">J19/84</f>
        <v>1.0238095238095237</v>
      </c>
      <c r="L19" s="61">
        <v>45377</v>
      </c>
    </row>
    <row r="20" spans="1:12" ht="17.25" customHeight="1" x14ac:dyDescent="0.25">
      <c r="A20" s="30">
        <v>14</v>
      </c>
      <c r="B20" s="28" t="s">
        <v>69</v>
      </c>
      <c r="C20" s="30" t="s">
        <v>33</v>
      </c>
      <c r="D20" s="30" t="s">
        <v>70</v>
      </c>
      <c r="E20" s="57">
        <v>107</v>
      </c>
      <c r="F20" s="86">
        <v>164</v>
      </c>
      <c r="G20" s="58">
        <v>199</v>
      </c>
      <c r="H20" s="114">
        <f t="shared" si="4"/>
        <v>35</v>
      </c>
      <c r="I20" s="115">
        <f t="shared" si="5"/>
        <v>1.25</v>
      </c>
      <c r="J20" s="114">
        <f t="shared" si="6"/>
        <v>92</v>
      </c>
      <c r="K20" s="115">
        <f t="shared" si="7"/>
        <v>1.0952380952380953</v>
      </c>
      <c r="L20" s="61">
        <v>45387</v>
      </c>
    </row>
    <row r="21" spans="1:12" ht="17.25" customHeight="1" x14ac:dyDescent="0.25">
      <c r="A21" s="30">
        <v>15</v>
      </c>
      <c r="B21" s="28" t="s">
        <v>73</v>
      </c>
      <c r="C21" s="30" t="s">
        <v>33</v>
      </c>
      <c r="D21" s="30" t="s">
        <v>66</v>
      </c>
      <c r="E21" s="57">
        <v>103</v>
      </c>
      <c r="F21" s="86">
        <v>168</v>
      </c>
      <c r="G21" s="58">
        <v>197</v>
      </c>
      <c r="H21" s="114">
        <f t="shared" si="4"/>
        <v>29</v>
      </c>
      <c r="I21" s="115">
        <f t="shared" si="5"/>
        <v>1.0357142857142858</v>
      </c>
      <c r="J21" s="114">
        <f t="shared" si="6"/>
        <v>94</v>
      </c>
      <c r="K21" s="115">
        <f t="shared" si="7"/>
        <v>1.1190476190476191</v>
      </c>
      <c r="L21" s="61">
        <v>45382</v>
      </c>
    </row>
    <row r="22" spans="1:12" ht="17.25" customHeight="1" x14ac:dyDescent="0.25">
      <c r="A22" s="30"/>
      <c r="B22" s="28"/>
      <c r="C22" s="30"/>
      <c r="D22" s="30"/>
      <c r="E22" s="62"/>
      <c r="F22" s="33"/>
      <c r="G22" s="116"/>
      <c r="H22" s="114"/>
      <c r="I22" s="115"/>
      <c r="J22" s="114"/>
      <c r="K22" s="115"/>
      <c r="L22" s="61"/>
    </row>
    <row r="23" spans="1:12" ht="17.25" customHeight="1" x14ac:dyDescent="0.25">
      <c r="A23" s="9" t="s">
        <v>75</v>
      </c>
      <c r="B23" s="28"/>
      <c r="C23" s="30"/>
      <c r="D23" s="30"/>
      <c r="E23" s="33"/>
      <c r="F23" s="89"/>
      <c r="G23" s="63"/>
      <c r="H23" s="114"/>
      <c r="I23" s="115"/>
      <c r="J23" s="114"/>
      <c r="K23" s="115"/>
      <c r="L23" s="61"/>
    </row>
    <row r="24" spans="1:12" ht="17.25" customHeight="1" x14ac:dyDescent="0.25">
      <c r="A24" s="30">
        <v>16</v>
      </c>
      <c r="B24" s="28" t="s">
        <v>77</v>
      </c>
      <c r="C24" s="30" t="s">
        <v>33</v>
      </c>
      <c r="D24" s="30" t="s">
        <v>66</v>
      </c>
      <c r="E24" s="57">
        <v>79</v>
      </c>
      <c r="F24" s="86">
        <v>147</v>
      </c>
      <c r="G24" s="58">
        <v>182</v>
      </c>
      <c r="H24" s="114">
        <f t="shared" ref="H24:H26" si="8">G24-F24</f>
        <v>35</v>
      </c>
      <c r="I24" s="115">
        <f t="shared" ref="I24:I26" si="9">H24/28</f>
        <v>1.25</v>
      </c>
      <c r="J24" s="114">
        <f t="shared" ref="J24:J26" si="10">G24-E24</f>
        <v>103</v>
      </c>
      <c r="K24" s="115">
        <f t="shared" ref="K24:K26" si="11">J24/84</f>
        <v>1.2261904761904763</v>
      </c>
      <c r="L24" s="61">
        <v>45385</v>
      </c>
    </row>
    <row r="25" spans="1:12" ht="17.25" customHeight="1" x14ac:dyDescent="0.25">
      <c r="A25" s="30">
        <v>17</v>
      </c>
      <c r="B25" s="28" t="s">
        <v>81</v>
      </c>
      <c r="C25" s="30" t="s">
        <v>33</v>
      </c>
      <c r="D25" s="30" t="s">
        <v>66</v>
      </c>
      <c r="E25" s="57">
        <v>85</v>
      </c>
      <c r="F25" s="86">
        <v>166</v>
      </c>
      <c r="G25" s="58">
        <v>200</v>
      </c>
      <c r="H25" s="114">
        <f t="shared" si="8"/>
        <v>34</v>
      </c>
      <c r="I25" s="115">
        <f t="shared" si="9"/>
        <v>1.2142857142857142</v>
      </c>
      <c r="J25" s="114">
        <f t="shared" si="10"/>
        <v>115</v>
      </c>
      <c r="K25" s="115">
        <f t="shared" si="11"/>
        <v>1.3690476190476191</v>
      </c>
      <c r="L25" s="61">
        <v>45382</v>
      </c>
    </row>
    <row r="26" spans="1:12" ht="17.25" customHeight="1" x14ac:dyDescent="0.25">
      <c r="A26" s="30">
        <v>18</v>
      </c>
      <c r="B26" s="28" t="s">
        <v>84</v>
      </c>
      <c r="C26" s="30" t="s">
        <v>33</v>
      </c>
      <c r="D26" s="30" t="s">
        <v>66</v>
      </c>
      <c r="E26" s="57">
        <v>88</v>
      </c>
      <c r="F26" s="86">
        <v>135</v>
      </c>
      <c r="G26" s="58">
        <v>169</v>
      </c>
      <c r="H26" s="114">
        <f t="shared" si="8"/>
        <v>34</v>
      </c>
      <c r="I26" s="115">
        <f t="shared" si="9"/>
        <v>1.2142857142857142</v>
      </c>
      <c r="J26" s="114">
        <f t="shared" si="10"/>
        <v>81</v>
      </c>
      <c r="K26" s="115">
        <f t="shared" si="11"/>
        <v>0.9642857142857143</v>
      </c>
      <c r="L26" s="61">
        <v>45381</v>
      </c>
    </row>
    <row r="27" spans="1:12" ht="17.25" customHeight="1" x14ac:dyDescent="0.25">
      <c r="A27" s="30"/>
      <c r="B27" s="28"/>
      <c r="C27" s="30"/>
      <c r="D27" s="30"/>
      <c r="E27" s="33"/>
      <c r="F27" s="89"/>
      <c r="G27" s="63"/>
      <c r="H27" s="114"/>
      <c r="I27" s="115"/>
      <c r="J27" s="114"/>
      <c r="K27" s="115"/>
      <c r="L27" s="61"/>
    </row>
    <row r="28" spans="1:12" ht="17.25" customHeight="1" x14ac:dyDescent="0.25">
      <c r="A28" s="9" t="s">
        <v>87</v>
      </c>
      <c r="B28" s="28"/>
      <c r="C28" s="30"/>
      <c r="D28" s="30"/>
      <c r="E28" s="62"/>
      <c r="F28" s="33"/>
      <c r="G28" s="116"/>
      <c r="H28" s="114"/>
      <c r="I28" s="115"/>
      <c r="J28" s="114"/>
      <c r="K28" s="115"/>
      <c r="L28" s="61"/>
    </row>
    <row r="29" spans="1:12" ht="17.25" customHeight="1" x14ac:dyDescent="0.25">
      <c r="A29" s="30">
        <v>19</v>
      </c>
      <c r="B29" s="28" t="s">
        <v>88</v>
      </c>
      <c r="C29" s="30" t="s">
        <v>90</v>
      </c>
      <c r="D29" s="30" t="s">
        <v>91</v>
      </c>
      <c r="E29" s="57">
        <v>81</v>
      </c>
      <c r="F29" s="86">
        <v>131</v>
      </c>
      <c r="G29" s="58">
        <v>160</v>
      </c>
      <c r="H29" s="114">
        <f t="shared" ref="H29:H30" si="12">G29-F29</f>
        <v>29</v>
      </c>
      <c r="I29" s="115">
        <f t="shared" ref="I29:I30" si="13">H29/28</f>
        <v>1.0357142857142858</v>
      </c>
      <c r="J29" s="114">
        <f t="shared" ref="J29:J30" si="14">G29-E29</f>
        <v>79</v>
      </c>
      <c r="K29" s="115">
        <f t="shared" ref="K29:K30" si="15">J29/84</f>
        <v>0.94047619047619047</v>
      </c>
      <c r="L29" s="61">
        <v>45372</v>
      </c>
    </row>
    <row r="30" spans="1:12" ht="17.25" customHeight="1" x14ac:dyDescent="0.25">
      <c r="A30" s="30">
        <v>20</v>
      </c>
      <c r="B30" s="28" t="s">
        <v>94</v>
      </c>
      <c r="C30" s="30" t="s">
        <v>90</v>
      </c>
      <c r="D30" s="30" t="s">
        <v>70</v>
      </c>
      <c r="E30" s="57">
        <v>103.5</v>
      </c>
      <c r="F30" s="86">
        <v>167</v>
      </c>
      <c r="G30" s="58">
        <v>201</v>
      </c>
      <c r="H30" s="114">
        <f t="shared" si="12"/>
        <v>34</v>
      </c>
      <c r="I30" s="115">
        <f t="shared" si="13"/>
        <v>1.2142857142857142</v>
      </c>
      <c r="J30" s="114">
        <f t="shared" si="14"/>
        <v>97.5</v>
      </c>
      <c r="K30" s="115">
        <f t="shared" si="15"/>
        <v>1.1607142857142858</v>
      </c>
      <c r="L30" s="61">
        <v>45387</v>
      </c>
    </row>
    <row r="31" spans="1:12" ht="17.25" customHeight="1" x14ac:dyDescent="0.25">
      <c r="A31" s="30"/>
      <c r="B31" s="28"/>
      <c r="C31" s="30"/>
      <c r="D31" s="30"/>
      <c r="E31" s="33"/>
      <c r="F31" s="89"/>
      <c r="G31" s="63"/>
      <c r="H31" s="114"/>
      <c r="I31" s="115"/>
      <c r="J31" s="114"/>
      <c r="K31" s="115"/>
      <c r="L31" s="61"/>
    </row>
    <row r="32" spans="1:12" ht="17.25" customHeight="1" x14ac:dyDescent="0.25">
      <c r="A32" s="9" t="s">
        <v>97</v>
      </c>
      <c r="B32" s="28"/>
      <c r="C32" s="30"/>
      <c r="D32" s="30"/>
      <c r="E32" s="62"/>
      <c r="F32" s="33"/>
      <c r="G32" s="116"/>
      <c r="H32" s="114"/>
      <c r="I32" s="115"/>
      <c r="J32" s="114"/>
      <c r="K32" s="115"/>
      <c r="L32" s="61"/>
    </row>
    <row r="33" spans="1:12" ht="17.25" customHeight="1" x14ac:dyDescent="0.25">
      <c r="A33" s="30">
        <v>21</v>
      </c>
      <c r="B33" s="28" t="s">
        <v>99</v>
      </c>
      <c r="C33" s="30" t="s">
        <v>33</v>
      </c>
      <c r="D33" s="30" t="s">
        <v>101</v>
      </c>
      <c r="E33" s="57">
        <v>114</v>
      </c>
      <c r="F33" s="86">
        <v>184</v>
      </c>
      <c r="G33" s="58">
        <v>215</v>
      </c>
      <c r="H33" s="114">
        <f t="shared" ref="H33:H36" si="16">G33-F33</f>
        <v>31</v>
      </c>
      <c r="I33" s="115">
        <f t="shared" ref="I33:I36" si="17">H33/28</f>
        <v>1.1071428571428572</v>
      </c>
      <c r="J33" s="114">
        <f t="shared" ref="J33:J36" si="18">G33-E33</f>
        <v>101</v>
      </c>
      <c r="K33" s="115">
        <f t="shared" ref="K33:K36" si="19">J33/84</f>
        <v>1.2023809523809523</v>
      </c>
      <c r="L33" s="61">
        <v>45307</v>
      </c>
    </row>
    <row r="34" spans="1:12" ht="17.25" customHeight="1" x14ac:dyDescent="0.25">
      <c r="A34" s="30">
        <v>22</v>
      </c>
      <c r="B34" s="28" t="s">
        <v>103</v>
      </c>
      <c r="C34" s="30" t="s">
        <v>33</v>
      </c>
      <c r="D34" s="30" t="s">
        <v>101</v>
      </c>
      <c r="E34" s="57">
        <v>137</v>
      </c>
      <c r="F34" s="86">
        <v>221</v>
      </c>
      <c r="G34" s="58">
        <v>251</v>
      </c>
      <c r="H34" s="114">
        <f t="shared" si="16"/>
        <v>30</v>
      </c>
      <c r="I34" s="115">
        <f t="shared" si="17"/>
        <v>1.0714285714285714</v>
      </c>
      <c r="J34" s="114">
        <f t="shared" si="18"/>
        <v>114</v>
      </c>
      <c r="K34" s="115">
        <f t="shared" si="19"/>
        <v>1.3571428571428572</v>
      </c>
      <c r="L34" s="61">
        <v>45310</v>
      </c>
    </row>
    <row r="35" spans="1:12" ht="17.25" customHeight="1" x14ac:dyDescent="0.25">
      <c r="A35" s="30">
        <v>23</v>
      </c>
      <c r="B35" s="28" t="s">
        <v>105</v>
      </c>
      <c r="C35" s="30" t="s">
        <v>33</v>
      </c>
      <c r="D35" s="30" t="s">
        <v>70</v>
      </c>
      <c r="E35" s="57">
        <v>61.5</v>
      </c>
      <c r="F35" s="86">
        <v>103</v>
      </c>
      <c r="G35" s="58">
        <v>126</v>
      </c>
      <c r="H35" s="114">
        <f t="shared" si="16"/>
        <v>23</v>
      </c>
      <c r="I35" s="115">
        <f t="shared" si="17"/>
        <v>0.8214285714285714</v>
      </c>
      <c r="J35" s="114">
        <f t="shared" si="18"/>
        <v>64.5</v>
      </c>
      <c r="K35" s="115">
        <f t="shared" si="19"/>
        <v>0.7678571428571429</v>
      </c>
      <c r="L35" s="61">
        <v>45421</v>
      </c>
    </row>
    <row r="36" spans="1:12" ht="17.25" customHeight="1" x14ac:dyDescent="0.25">
      <c r="A36" s="30">
        <v>24</v>
      </c>
      <c r="B36" s="28" t="s">
        <v>108</v>
      </c>
      <c r="C36" s="30" t="s">
        <v>33</v>
      </c>
      <c r="D36" s="30" t="s">
        <v>70</v>
      </c>
      <c r="E36" s="57">
        <v>64.5</v>
      </c>
      <c r="F36" s="86">
        <v>107</v>
      </c>
      <c r="G36" s="58">
        <v>127</v>
      </c>
      <c r="H36" s="114">
        <f t="shared" si="16"/>
        <v>20</v>
      </c>
      <c r="I36" s="115">
        <f t="shared" si="17"/>
        <v>0.7142857142857143</v>
      </c>
      <c r="J36" s="114">
        <f t="shared" si="18"/>
        <v>62.5</v>
      </c>
      <c r="K36" s="115">
        <f t="shared" si="19"/>
        <v>0.74404761904761907</v>
      </c>
      <c r="L36" s="61">
        <v>45420</v>
      </c>
    </row>
    <row r="37" spans="1:12" ht="17.25" customHeight="1" x14ac:dyDescent="0.25">
      <c r="A37" s="30"/>
      <c r="B37" s="28"/>
      <c r="C37" s="30"/>
      <c r="D37" s="30"/>
      <c r="E37" s="33"/>
      <c r="F37" s="86"/>
      <c r="G37" s="63"/>
      <c r="H37" s="114"/>
      <c r="I37" s="115"/>
      <c r="J37" s="114"/>
      <c r="K37" s="115"/>
      <c r="L37" s="61"/>
    </row>
    <row r="38" spans="1:12" ht="17.25" customHeight="1" x14ac:dyDescent="0.25">
      <c r="A38" s="9" t="s">
        <v>110</v>
      </c>
      <c r="B38" s="28"/>
      <c r="C38" s="30"/>
      <c r="D38" s="30"/>
      <c r="E38" s="33"/>
      <c r="F38" s="86"/>
      <c r="G38" s="63"/>
      <c r="H38" s="114"/>
      <c r="I38" s="115"/>
      <c r="J38" s="114"/>
      <c r="K38" s="115"/>
      <c r="L38" s="64"/>
    </row>
    <row r="39" spans="1:12" ht="17.25" customHeight="1" x14ac:dyDescent="0.25">
      <c r="A39" s="30">
        <v>25</v>
      </c>
      <c r="B39" s="28"/>
      <c r="C39" s="30" t="s">
        <v>33</v>
      </c>
      <c r="D39" s="30" t="s">
        <v>113</v>
      </c>
      <c r="E39" s="57">
        <v>137</v>
      </c>
      <c r="F39" s="86">
        <v>190</v>
      </c>
      <c r="G39" s="58">
        <v>216</v>
      </c>
      <c r="H39" s="114">
        <f t="shared" ref="H39:H44" si="20">G39-F39</f>
        <v>26</v>
      </c>
      <c r="I39" s="115">
        <f t="shared" ref="I39:I44" si="21">H39/28</f>
        <v>0.9285714285714286</v>
      </c>
      <c r="J39" s="114">
        <f t="shared" ref="J39:J44" si="22">G39-E39</f>
        <v>79</v>
      </c>
      <c r="K39" s="115">
        <f t="shared" ref="K39:K44" si="23">J39/84</f>
        <v>0.94047619047619047</v>
      </c>
      <c r="L39" s="64">
        <v>45224</v>
      </c>
    </row>
    <row r="40" spans="1:12" ht="17.25" customHeight="1" x14ac:dyDescent="0.25">
      <c r="A40" s="30">
        <v>26</v>
      </c>
      <c r="B40" s="28"/>
      <c r="C40" s="30" t="s">
        <v>33</v>
      </c>
      <c r="D40" s="30" t="s">
        <v>113</v>
      </c>
      <c r="E40" s="57">
        <v>139</v>
      </c>
      <c r="F40" s="86">
        <v>197</v>
      </c>
      <c r="G40" s="58">
        <v>223</v>
      </c>
      <c r="H40" s="114">
        <f t="shared" si="20"/>
        <v>26</v>
      </c>
      <c r="I40" s="115">
        <f t="shared" si="21"/>
        <v>0.9285714285714286</v>
      </c>
      <c r="J40" s="114">
        <f t="shared" si="22"/>
        <v>84</v>
      </c>
      <c r="K40" s="115">
        <f t="shared" si="23"/>
        <v>1</v>
      </c>
      <c r="L40" s="64">
        <v>45219</v>
      </c>
    </row>
    <row r="41" spans="1:12" ht="17.25" customHeight="1" x14ac:dyDescent="0.25">
      <c r="A41" s="30">
        <v>27</v>
      </c>
      <c r="B41" s="28"/>
      <c r="C41" s="30" t="s">
        <v>33</v>
      </c>
      <c r="D41" s="30" t="s">
        <v>66</v>
      </c>
      <c r="E41" s="57">
        <v>138.5</v>
      </c>
      <c r="F41" s="86">
        <v>201</v>
      </c>
      <c r="G41" s="58">
        <v>233</v>
      </c>
      <c r="H41" s="114">
        <f t="shared" si="20"/>
        <v>32</v>
      </c>
      <c r="I41" s="115">
        <f t="shared" si="21"/>
        <v>1.1428571428571428</v>
      </c>
      <c r="J41" s="114">
        <f t="shared" si="22"/>
        <v>94.5</v>
      </c>
      <c r="K41" s="115">
        <f t="shared" si="23"/>
        <v>1.125</v>
      </c>
      <c r="L41" s="64">
        <v>45218</v>
      </c>
    </row>
    <row r="42" spans="1:12" ht="17.25" customHeight="1" x14ac:dyDescent="0.25">
      <c r="A42" s="30">
        <v>28</v>
      </c>
      <c r="B42" s="28"/>
      <c r="C42" s="30" t="s">
        <v>33</v>
      </c>
      <c r="D42" s="30" t="s">
        <v>113</v>
      </c>
      <c r="E42" s="57">
        <v>151.5</v>
      </c>
      <c r="F42" s="86">
        <v>186</v>
      </c>
      <c r="G42" s="58">
        <v>224</v>
      </c>
      <c r="H42" s="114">
        <f t="shared" si="20"/>
        <v>38</v>
      </c>
      <c r="I42" s="115">
        <f t="shared" si="21"/>
        <v>1.3571428571428572</v>
      </c>
      <c r="J42" s="114">
        <f t="shared" si="22"/>
        <v>72.5</v>
      </c>
      <c r="K42" s="115">
        <f t="shared" si="23"/>
        <v>0.86309523809523814</v>
      </c>
      <c r="L42" s="61">
        <v>45205</v>
      </c>
    </row>
    <row r="43" spans="1:12" ht="17.25" customHeight="1" x14ac:dyDescent="0.25">
      <c r="A43" s="30">
        <v>29</v>
      </c>
      <c r="B43" s="28"/>
      <c r="C43" s="30" t="s">
        <v>33</v>
      </c>
      <c r="D43" s="30" t="s">
        <v>66</v>
      </c>
      <c r="E43" s="57">
        <v>136</v>
      </c>
      <c r="F43" s="86">
        <v>173</v>
      </c>
      <c r="G43" s="58">
        <v>136</v>
      </c>
      <c r="H43" s="114">
        <f t="shared" si="20"/>
        <v>-37</v>
      </c>
      <c r="I43" s="115">
        <f t="shared" si="21"/>
        <v>-1.3214285714285714</v>
      </c>
      <c r="J43" s="114">
        <f t="shared" si="22"/>
        <v>0</v>
      </c>
      <c r="K43" s="115">
        <f t="shared" si="23"/>
        <v>0</v>
      </c>
      <c r="L43" s="61">
        <v>45212</v>
      </c>
    </row>
    <row r="44" spans="1:12" ht="17.25" customHeight="1" x14ac:dyDescent="0.25">
      <c r="A44" s="30">
        <v>30</v>
      </c>
      <c r="B44" s="28"/>
      <c r="C44" s="30" t="s">
        <v>33</v>
      </c>
      <c r="D44" s="30" t="s">
        <v>66</v>
      </c>
      <c r="E44" s="57">
        <v>158</v>
      </c>
      <c r="F44" s="86">
        <v>222</v>
      </c>
      <c r="G44" s="58">
        <v>254</v>
      </c>
      <c r="H44" s="114">
        <f t="shared" si="20"/>
        <v>32</v>
      </c>
      <c r="I44" s="115">
        <f t="shared" si="21"/>
        <v>1.1428571428571428</v>
      </c>
      <c r="J44" s="114">
        <f t="shared" si="22"/>
        <v>96</v>
      </c>
      <c r="K44" s="115">
        <f t="shared" si="23"/>
        <v>1.1428571428571428</v>
      </c>
      <c r="L44" s="64">
        <v>45212</v>
      </c>
    </row>
    <row r="45" spans="1:12" ht="17.25" customHeight="1" x14ac:dyDescent="0.25">
      <c r="A45" s="30"/>
      <c r="B45" s="28"/>
      <c r="C45" s="30"/>
      <c r="D45" s="30"/>
      <c r="E45" s="33"/>
      <c r="F45" s="86"/>
      <c r="G45" s="63"/>
      <c r="H45" s="114"/>
      <c r="I45" s="115"/>
      <c r="J45" s="114"/>
      <c r="K45" s="115"/>
      <c r="L45" s="64"/>
    </row>
    <row r="46" spans="1:12" ht="17.25" customHeight="1" x14ac:dyDescent="0.25">
      <c r="A46" s="9" t="s">
        <v>119</v>
      </c>
      <c r="B46" s="28"/>
      <c r="C46" s="30"/>
      <c r="D46" s="30"/>
      <c r="E46" s="33"/>
      <c r="F46" s="86"/>
      <c r="G46" s="63"/>
      <c r="H46" s="114"/>
      <c r="I46" s="115"/>
      <c r="J46" s="114"/>
      <c r="K46" s="115"/>
      <c r="L46" s="64"/>
    </row>
    <row r="47" spans="1:12" ht="17.25" customHeight="1" x14ac:dyDescent="0.25">
      <c r="A47" s="30">
        <v>31</v>
      </c>
      <c r="B47" s="28" t="s">
        <v>121</v>
      </c>
      <c r="C47" s="30" t="s">
        <v>20</v>
      </c>
      <c r="D47" s="30" t="s">
        <v>66</v>
      </c>
      <c r="E47" s="57">
        <v>114.5</v>
      </c>
      <c r="F47" s="86">
        <v>161</v>
      </c>
      <c r="G47" s="58">
        <v>185</v>
      </c>
      <c r="H47" s="114">
        <f t="shared" ref="H47:H48" si="24">G47-F47</f>
        <v>24</v>
      </c>
      <c r="I47" s="115">
        <f t="shared" ref="I47:I48" si="25">H47/28</f>
        <v>0.8571428571428571</v>
      </c>
      <c r="J47" s="114">
        <f t="shared" ref="J47:J48" si="26">G47-E47</f>
        <v>70.5</v>
      </c>
      <c r="K47" s="115">
        <f t="shared" ref="K47:K48" si="27">J47/84</f>
        <v>0.8392857142857143</v>
      </c>
      <c r="L47" s="61">
        <v>45413</v>
      </c>
    </row>
    <row r="48" spans="1:12" ht="17.25" customHeight="1" x14ac:dyDescent="0.25">
      <c r="A48" s="30">
        <v>32</v>
      </c>
      <c r="B48" s="28" t="s">
        <v>124</v>
      </c>
      <c r="C48" s="30" t="s">
        <v>20</v>
      </c>
      <c r="D48" s="30" t="s">
        <v>66</v>
      </c>
      <c r="E48" s="57">
        <v>110.5</v>
      </c>
      <c r="F48" s="86">
        <v>178</v>
      </c>
      <c r="G48" s="58">
        <v>217</v>
      </c>
      <c r="H48" s="114">
        <f t="shared" si="24"/>
        <v>39</v>
      </c>
      <c r="I48" s="115">
        <f t="shared" si="25"/>
        <v>1.3928571428571428</v>
      </c>
      <c r="J48" s="114">
        <f t="shared" si="26"/>
        <v>106.5</v>
      </c>
      <c r="K48" s="115">
        <f t="shared" si="27"/>
        <v>1.2678571428571428</v>
      </c>
      <c r="L48" s="61">
        <v>45413</v>
      </c>
    </row>
    <row r="49" spans="1:12" ht="17.25" customHeight="1" x14ac:dyDescent="0.25">
      <c r="A49" s="30"/>
      <c r="B49" s="28"/>
      <c r="C49" s="30"/>
      <c r="D49" s="30"/>
      <c r="E49" s="33"/>
      <c r="F49" s="86"/>
      <c r="G49" s="116"/>
      <c r="H49" s="114"/>
      <c r="I49" s="115"/>
      <c r="J49" s="114"/>
      <c r="K49" s="115"/>
      <c r="L49" s="61"/>
    </row>
    <row r="50" spans="1:12" ht="17.25" customHeight="1" x14ac:dyDescent="0.25">
      <c r="A50" s="30"/>
      <c r="B50" s="28"/>
      <c r="C50" s="30"/>
      <c r="D50" s="30"/>
      <c r="E50" s="62"/>
      <c r="F50" s="33"/>
      <c r="G50" s="116"/>
      <c r="H50" s="114"/>
      <c r="I50" s="115"/>
      <c r="J50" s="114"/>
      <c r="K50" s="115"/>
      <c r="L50" s="61"/>
    </row>
    <row r="51" spans="1:12" ht="17.25" customHeight="1" x14ac:dyDescent="0.25">
      <c r="A51" s="9" t="s">
        <v>126</v>
      </c>
      <c r="B51" s="28" t="s">
        <v>127</v>
      </c>
      <c r="C51" s="30"/>
      <c r="D51" s="30"/>
      <c r="E51" s="62"/>
      <c r="F51" s="33"/>
      <c r="G51" s="116"/>
      <c r="H51" s="114"/>
      <c r="I51" s="115"/>
      <c r="J51" s="114"/>
      <c r="K51" s="115"/>
      <c r="L51" s="61"/>
    </row>
    <row r="52" spans="1:12" ht="17.25" customHeight="1" x14ac:dyDescent="0.25">
      <c r="A52" s="30">
        <v>33</v>
      </c>
      <c r="B52" s="28" t="s">
        <v>129</v>
      </c>
      <c r="C52" s="30" t="s">
        <v>33</v>
      </c>
      <c r="D52" s="30" t="s">
        <v>66</v>
      </c>
      <c r="E52" s="57">
        <v>138.5</v>
      </c>
      <c r="F52" s="86">
        <v>202</v>
      </c>
      <c r="G52" s="58">
        <v>229</v>
      </c>
      <c r="H52" s="114">
        <f t="shared" ref="H52:H54" si="28">G52-F52</f>
        <v>27</v>
      </c>
      <c r="I52" s="115">
        <f t="shared" ref="I52:I54" si="29">H52/28</f>
        <v>0.9642857142857143</v>
      </c>
      <c r="J52" s="114">
        <f t="shared" ref="J52:J54" si="30">G52-E52</f>
        <v>90.5</v>
      </c>
      <c r="K52" s="115">
        <f t="shared" ref="K52:K54" si="31">J52/84</f>
        <v>1.0773809523809523</v>
      </c>
      <c r="L52" s="61">
        <v>45353</v>
      </c>
    </row>
    <row r="53" spans="1:12" ht="17.25" customHeight="1" x14ac:dyDescent="0.25">
      <c r="A53" s="30">
        <v>34</v>
      </c>
      <c r="B53" s="28" t="s">
        <v>133</v>
      </c>
      <c r="C53" s="30" t="s">
        <v>33</v>
      </c>
      <c r="D53" s="30" t="s">
        <v>66</v>
      </c>
      <c r="E53" s="57">
        <v>142</v>
      </c>
      <c r="F53" s="86">
        <v>207</v>
      </c>
      <c r="G53" s="58">
        <v>232</v>
      </c>
      <c r="H53" s="114">
        <f t="shared" si="28"/>
        <v>25</v>
      </c>
      <c r="I53" s="115">
        <f t="shared" si="29"/>
        <v>0.8928571428571429</v>
      </c>
      <c r="J53" s="114">
        <f t="shared" si="30"/>
        <v>90</v>
      </c>
      <c r="K53" s="115">
        <f t="shared" si="31"/>
        <v>1.0714285714285714</v>
      </c>
      <c r="L53" s="61">
        <v>45359</v>
      </c>
    </row>
    <row r="54" spans="1:12" ht="17.25" customHeight="1" x14ac:dyDescent="0.25">
      <c r="A54" s="30">
        <v>36</v>
      </c>
      <c r="B54" s="28" t="s">
        <v>136</v>
      </c>
      <c r="C54" s="30" t="s">
        <v>33</v>
      </c>
      <c r="D54" s="30" t="s">
        <v>66</v>
      </c>
      <c r="E54" s="57">
        <v>147.5</v>
      </c>
      <c r="F54" s="86">
        <v>206</v>
      </c>
      <c r="G54" s="58">
        <v>238</v>
      </c>
      <c r="H54" s="114">
        <f t="shared" si="28"/>
        <v>32</v>
      </c>
      <c r="I54" s="115">
        <f t="shared" si="29"/>
        <v>1.1428571428571428</v>
      </c>
      <c r="J54" s="114">
        <f t="shared" si="30"/>
        <v>90.5</v>
      </c>
      <c r="K54" s="115">
        <f t="shared" si="31"/>
        <v>1.0773809523809523</v>
      </c>
      <c r="L54" s="61">
        <v>45353</v>
      </c>
    </row>
    <row r="55" spans="1:12" ht="17.25" customHeight="1" x14ac:dyDescent="0.25">
      <c r="A55" s="30"/>
      <c r="B55" s="28"/>
      <c r="C55" s="30"/>
      <c r="D55" s="30"/>
      <c r="E55" s="33"/>
      <c r="F55" s="86"/>
      <c r="G55" s="63"/>
      <c r="H55" s="114"/>
      <c r="I55" s="115"/>
      <c r="J55" s="114"/>
      <c r="K55" s="115"/>
      <c r="L55" s="61"/>
    </row>
    <row r="56" spans="1:12" ht="17.25" customHeight="1" x14ac:dyDescent="0.25">
      <c r="A56" s="9" t="s">
        <v>138</v>
      </c>
      <c r="B56" s="28"/>
      <c r="C56" s="30"/>
      <c r="D56" s="30"/>
      <c r="E56" s="62"/>
      <c r="F56" s="33"/>
      <c r="G56" s="116"/>
      <c r="H56" s="114"/>
      <c r="I56" s="115"/>
      <c r="J56" s="114"/>
      <c r="K56" s="115"/>
      <c r="L56" s="61"/>
    </row>
    <row r="57" spans="1:12" ht="17.25" customHeight="1" x14ac:dyDescent="0.25">
      <c r="A57" s="30">
        <v>37</v>
      </c>
      <c r="B57" s="28"/>
      <c r="C57" s="30" t="s">
        <v>20</v>
      </c>
      <c r="D57" s="30" t="s">
        <v>261</v>
      </c>
      <c r="E57" s="57">
        <v>122</v>
      </c>
      <c r="F57" s="33">
        <v>164</v>
      </c>
      <c r="G57" s="57">
        <v>185</v>
      </c>
      <c r="H57" s="33">
        <f>G57-F57</f>
        <v>21</v>
      </c>
      <c r="I57" s="81">
        <f>H57/28</f>
        <v>0.75</v>
      </c>
      <c r="J57" s="33">
        <f>G57-E57</f>
        <v>63</v>
      </c>
      <c r="K57" s="81">
        <f>J57/84</f>
        <v>0.75</v>
      </c>
      <c r="L57" s="61">
        <v>45406</v>
      </c>
    </row>
    <row r="58" spans="1:12" ht="17.25" customHeight="1" x14ac:dyDescent="0.25">
      <c r="A58" s="30"/>
      <c r="B58" s="28"/>
      <c r="C58" s="30"/>
      <c r="D58" s="30"/>
      <c r="E58" s="33"/>
      <c r="F58" s="86"/>
      <c r="G58" s="63"/>
      <c r="H58" s="114"/>
      <c r="I58" s="115"/>
      <c r="J58" s="114"/>
      <c r="K58" s="115"/>
      <c r="L58" s="61"/>
    </row>
    <row r="59" spans="1:12" ht="17.25" customHeight="1" x14ac:dyDescent="0.25">
      <c r="A59" s="9" t="s">
        <v>143</v>
      </c>
      <c r="B59" s="28"/>
      <c r="C59" s="30"/>
      <c r="D59" s="30"/>
      <c r="E59" s="33"/>
      <c r="F59" s="86"/>
      <c r="G59" s="63"/>
      <c r="H59" s="114"/>
      <c r="I59" s="115"/>
      <c r="J59" s="114"/>
      <c r="K59" s="115"/>
      <c r="L59" s="61"/>
    </row>
    <row r="60" spans="1:12" ht="17.25" customHeight="1" x14ac:dyDescent="0.25">
      <c r="A60" s="30">
        <v>38</v>
      </c>
      <c r="B60" s="28" t="s">
        <v>145</v>
      </c>
      <c r="C60" s="30" t="s">
        <v>20</v>
      </c>
      <c r="D60" s="30" t="s">
        <v>66</v>
      </c>
      <c r="E60" s="57">
        <v>129.5</v>
      </c>
      <c r="F60" s="86">
        <v>201</v>
      </c>
      <c r="G60" s="58">
        <v>233</v>
      </c>
      <c r="H60" s="114">
        <f t="shared" ref="H60:H61" si="32">G60-F60</f>
        <v>32</v>
      </c>
      <c r="I60" s="115">
        <f t="shared" ref="I60:I61" si="33">H60/28</f>
        <v>1.1428571428571428</v>
      </c>
      <c r="J60" s="114">
        <f t="shared" ref="J60:J61" si="34">G60-E60</f>
        <v>103.5</v>
      </c>
      <c r="K60" s="115">
        <f t="shared" ref="K60:K61" si="35">J60/84</f>
        <v>1.2321428571428572</v>
      </c>
      <c r="L60" s="61">
        <v>45317</v>
      </c>
    </row>
    <row r="61" spans="1:12" ht="17.25" customHeight="1" x14ac:dyDescent="0.25">
      <c r="A61" s="30">
        <v>39</v>
      </c>
      <c r="B61" s="28" t="s">
        <v>148</v>
      </c>
      <c r="C61" s="30" t="s">
        <v>20</v>
      </c>
      <c r="D61" s="30" t="s">
        <v>66</v>
      </c>
      <c r="E61" s="57">
        <v>110.5</v>
      </c>
      <c r="F61" s="86">
        <v>173</v>
      </c>
      <c r="G61" s="58">
        <v>212</v>
      </c>
      <c r="H61" s="114">
        <f t="shared" si="32"/>
        <v>39</v>
      </c>
      <c r="I61" s="115">
        <f t="shared" si="33"/>
        <v>1.3928571428571428</v>
      </c>
      <c r="J61" s="114">
        <f t="shared" si="34"/>
        <v>101.5</v>
      </c>
      <c r="K61" s="115">
        <f t="shared" si="35"/>
        <v>1.2083333333333333</v>
      </c>
      <c r="L61" s="61">
        <v>45320</v>
      </c>
    </row>
    <row r="62" spans="1:12" ht="17.25" customHeight="1" x14ac:dyDescent="0.25">
      <c r="A62" s="30"/>
      <c r="B62" s="28"/>
      <c r="C62" s="30"/>
      <c r="D62" s="30"/>
      <c r="E62" s="33"/>
      <c r="F62" s="86"/>
      <c r="G62" s="63"/>
      <c r="H62" s="114"/>
      <c r="I62" s="115"/>
      <c r="J62" s="114"/>
      <c r="K62" s="115"/>
      <c r="L62" s="61"/>
    </row>
    <row r="63" spans="1:12" ht="17.25" customHeight="1" x14ac:dyDescent="0.25">
      <c r="A63" s="9" t="s">
        <v>151</v>
      </c>
      <c r="B63" s="28"/>
      <c r="C63" s="30"/>
      <c r="D63" s="30"/>
      <c r="E63" s="33"/>
      <c r="F63" s="86"/>
      <c r="G63" s="63"/>
      <c r="H63" s="114"/>
      <c r="I63" s="115"/>
      <c r="J63" s="114"/>
      <c r="K63" s="115"/>
      <c r="L63" s="61"/>
    </row>
    <row r="64" spans="1:12" ht="17.25" customHeight="1" x14ac:dyDescent="0.25">
      <c r="A64" s="30">
        <v>40</v>
      </c>
      <c r="B64" s="28" t="s">
        <v>153</v>
      </c>
      <c r="C64" s="30" t="s">
        <v>155</v>
      </c>
      <c r="D64" s="30" t="s">
        <v>70</v>
      </c>
      <c r="E64" s="57">
        <v>75.5</v>
      </c>
      <c r="F64" s="86">
        <v>119</v>
      </c>
      <c r="G64" s="58">
        <v>138</v>
      </c>
      <c r="H64" s="114">
        <f t="shared" ref="H64:H65" si="36">G64-F64</f>
        <v>19</v>
      </c>
      <c r="I64" s="115">
        <f t="shared" ref="I64:I65" si="37">H64/28</f>
        <v>0.6785714285714286</v>
      </c>
      <c r="J64" s="114">
        <f t="shared" ref="J64:J65" si="38">G64-E64</f>
        <v>62.5</v>
      </c>
      <c r="K64" s="115">
        <f t="shared" ref="K64:K65" si="39">J64/84</f>
        <v>0.74404761904761907</v>
      </c>
      <c r="L64" s="61"/>
    </row>
    <row r="65" spans="1:12" ht="17.25" customHeight="1" x14ac:dyDescent="0.25">
      <c r="A65" s="30">
        <v>41</v>
      </c>
      <c r="B65" s="28" t="s">
        <v>156</v>
      </c>
      <c r="C65" s="30" t="s">
        <v>155</v>
      </c>
      <c r="D65" s="30" t="s">
        <v>70</v>
      </c>
      <c r="E65" s="57">
        <v>94.5</v>
      </c>
      <c r="F65" s="86">
        <v>162</v>
      </c>
      <c r="G65" s="58">
        <v>182</v>
      </c>
      <c r="H65" s="114">
        <f t="shared" si="36"/>
        <v>20</v>
      </c>
      <c r="I65" s="115">
        <f t="shared" si="37"/>
        <v>0.7142857142857143</v>
      </c>
      <c r="J65" s="114">
        <f t="shared" si="38"/>
        <v>87.5</v>
      </c>
      <c r="K65" s="115">
        <f t="shared" si="39"/>
        <v>1.0416666666666667</v>
      </c>
      <c r="L65" s="61"/>
    </row>
    <row r="66" spans="1:12" ht="17.25" customHeight="1" x14ac:dyDescent="0.25">
      <c r="A66" s="30"/>
      <c r="B66" s="28"/>
      <c r="C66" s="30"/>
      <c r="D66" s="30"/>
      <c r="E66" s="62"/>
      <c r="F66" s="33"/>
      <c r="G66" s="116"/>
      <c r="H66" s="114"/>
      <c r="I66" s="115"/>
      <c r="J66" s="114"/>
      <c r="K66" s="115"/>
      <c r="L66" s="61"/>
    </row>
    <row r="67" spans="1:12" ht="17.25" customHeight="1" x14ac:dyDescent="0.25">
      <c r="A67" s="9" t="s">
        <v>158</v>
      </c>
      <c r="B67" s="28"/>
      <c r="C67" s="30"/>
      <c r="D67" s="30"/>
      <c r="E67" s="62"/>
      <c r="F67" s="33"/>
      <c r="G67" s="116"/>
      <c r="H67" s="114"/>
      <c r="I67" s="115"/>
      <c r="J67" s="114"/>
      <c r="K67" s="115"/>
      <c r="L67" s="61"/>
    </row>
    <row r="68" spans="1:12" ht="17.25" customHeight="1" x14ac:dyDescent="0.25">
      <c r="A68" s="30">
        <v>42</v>
      </c>
      <c r="B68" s="28" t="s">
        <v>159</v>
      </c>
      <c r="C68" s="30" t="s">
        <v>155</v>
      </c>
      <c r="D68" s="30" t="s">
        <v>161</v>
      </c>
      <c r="E68" s="57">
        <v>101.5</v>
      </c>
      <c r="F68" s="86">
        <v>169</v>
      </c>
      <c r="G68" s="58">
        <v>197</v>
      </c>
      <c r="H68" s="114">
        <f>G68-F68</f>
        <v>28</v>
      </c>
      <c r="I68" s="115">
        <f>H68/28</f>
        <v>1</v>
      </c>
      <c r="J68" s="114">
        <f>G68-E68</f>
        <v>95.5</v>
      </c>
      <c r="K68" s="115">
        <f>J68/84</f>
        <v>1.1369047619047619</v>
      </c>
      <c r="L68" s="61">
        <v>45399</v>
      </c>
    </row>
    <row r="69" spans="1:12" ht="17.25" customHeight="1" x14ac:dyDescent="0.25">
      <c r="A69" s="30"/>
      <c r="B69" s="28"/>
      <c r="C69" s="30"/>
      <c r="D69" s="30"/>
      <c r="E69" s="62"/>
      <c r="F69" s="86"/>
      <c r="G69" s="116"/>
      <c r="H69" s="114"/>
      <c r="I69" s="115"/>
      <c r="J69" s="114"/>
      <c r="K69" s="115"/>
      <c r="L69" s="61"/>
    </row>
    <row r="70" spans="1:12" ht="17.25" customHeight="1" x14ac:dyDescent="0.25">
      <c r="A70" s="9" t="s">
        <v>162</v>
      </c>
      <c r="B70" s="28"/>
      <c r="C70" s="30"/>
      <c r="D70" s="30"/>
      <c r="E70" s="62"/>
      <c r="F70" s="86"/>
      <c r="G70" s="116"/>
      <c r="H70" s="114"/>
      <c r="I70" s="115"/>
      <c r="J70" s="114"/>
      <c r="K70" s="115"/>
      <c r="L70" s="61"/>
    </row>
    <row r="71" spans="1:12" ht="17.25" customHeight="1" x14ac:dyDescent="0.25">
      <c r="A71" s="30">
        <v>43</v>
      </c>
      <c r="B71" s="28" t="s">
        <v>164</v>
      </c>
      <c r="C71" s="30" t="s">
        <v>155</v>
      </c>
      <c r="D71" s="30" t="s">
        <v>161</v>
      </c>
      <c r="E71" s="57">
        <v>81</v>
      </c>
      <c r="F71" s="86">
        <v>144</v>
      </c>
      <c r="G71" s="58">
        <v>165</v>
      </c>
      <c r="H71" s="114">
        <f>G71-F71</f>
        <v>21</v>
      </c>
      <c r="I71" s="115">
        <f>H71/28</f>
        <v>0.75</v>
      </c>
      <c r="J71" s="114">
        <f>G71-E71</f>
        <v>84</v>
      </c>
      <c r="K71" s="115">
        <f>J71/84</f>
        <v>1</v>
      </c>
      <c r="L71" s="61"/>
    </row>
    <row r="72" spans="1:12" ht="17.25" customHeight="1" x14ac:dyDescent="0.25">
      <c r="A72" s="30"/>
      <c r="B72" s="28"/>
      <c r="C72" s="30"/>
      <c r="D72" s="30"/>
      <c r="E72" s="62"/>
      <c r="F72" s="33"/>
      <c r="G72" s="116"/>
      <c r="H72" s="114"/>
      <c r="I72" s="115"/>
      <c r="J72" s="114"/>
      <c r="K72" s="115"/>
      <c r="L72" s="61"/>
    </row>
    <row r="73" spans="1:12" ht="17.25" customHeight="1" x14ac:dyDescent="0.25">
      <c r="A73" s="9" t="s">
        <v>166</v>
      </c>
      <c r="B73" s="28"/>
      <c r="C73" s="30"/>
      <c r="D73" s="30"/>
      <c r="E73" s="62"/>
      <c r="F73" s="86"/>
      <c r="G73" s="116"/>
      <c r="H73" s="114"/>
      <c r="I73" s="115"/>
      <c r="J73" s="114"/>
      <c r="K73" s="115"/>
      <c r="L73" s="61"/>
    </row>
    <row r="74" spans="1:12" ht="17.25" customHeight="1" x14ac:dyDescent="0.25">
      <c r="A74" s="30">
        <v>45</v>
      </c>
      <c r="B74" s="28" t="s">
        <v>168</v>
      </c>
      <c r="C74" s="30" t="s">
        <v>155</v>
      </c>
      <c r="D74" s="30" t="s">
        <v>161</v>
      </c>
      <c r="E74" s="57">
        <v>103</v>
      </c>
      <c r="F74" s="86">
        <v>149</v>
      </c>
      <c r="G74" s="58">
        <v>182</v>
      </c>
      <c r="H74" s="114">
        <f t="shared" ref="H74:H76" si="40">G74-F74</f>
        <v>33</v>
      </c>
      <c r="I74" s="115">
        <f t="shared" ref="I74:I76" si="41">H74/28</f>
        <v>1.1785714285714286</v>
      </c>
      <c r="J74" s="114">
        <f t="shared" ref="J74:J76" si="42">G74-E74</f>
        <v>79</v>
      </c>
      <c r="K74" s="115">
        <f t="shared" ref="K74:K76" si="43">J74/84</f>
        <v>0.94047619047619047</v>
      </c>
      <c r="L74" s="61"/>
    </row>
    <row r="75" spans="1:12" ht="17.25" customHeight="1" x14ac:dyDescent="0.25">
      <c r="A75" s="30">
        <v>46</v>
      </c>
      <c r="B75" s="28" t="s">
        <v>170</v>
      </c>
      <c r="C75" s="30" t="s">
        <v>155</v>
      </c>
      <c r="D75" s="30" t="s">
        <v>161</v>
      </c>
      <c r="E75" s="57">
        <v>127</v>
      </c>
      <c r="F75" s="86">
        <v>201</v>
      </c>
      <c r="G75" s="58">
        <v>232</v>
      </c>
      <c r="H75" s="114">
        <f t="shared" si="40"/>
        <v>31</v>
      </c>
      <c r="I75" s="115">
        <f t="shared" si="41"/>
        <v>1.1071428571428572</v>
      </c>
      <c r="J75" s="114">
        <f t="shared" si="42"/>
        <v>105</v>
      </c>
      <c r="K75" s="115">
        <f t="shared" si="43"/>
        <v>1.25</v>
      </c>
      <c r="L75" s="61"/>
    </row>
    <row r="76" spans="1:12" ht="17.25" customHeight="1" x14ac:dyDescent="0.25">
      <c r="A76" s="30">
        <v>47</v>
      </c>
      <c r="B76" s="28" t="s">
        <v>172</v>
      </c>
      <c r="C76" s="30" t="s">
        <v>155</v>
      </c>
      <c r="D76" s="30" t="s">
        <v>161</v>
      </c>
      <c r="E76" s="57">
        <v>131</v>
      </c>
      <c r="F76" s="86">
        <v>187</v>
      </c>
      <c r="G76" s="58">
        <v>207</v>
      </c>
      <c r="H76" s="114">
        <f t="shared" si="40"/>
        <v>20</v>
      </c>
      <c r="I76" s="115">
        <f t="shared" si="41"/>
        <v>0.7142857142857143</v>
      </c>
      <c r="J76" s="114">
        <f t="shared" si="42"/>
        <v>76</v>
      </c>
      <c r="K76" s="115">
        <f t="shared" si="43"/>
        <v>0.90476190476190477</v>
      </c>
      <c r="L76" s="61"/>
    </row>
    <row r="77" spans="1:12" ht="17.25" customHeight="1" x14ac:dyDescent="0.25">
      <c r="A77" s="30"/>
      <c r="B77" s="28"/>
      <c r="C77" s="30"/>
      <c r="D77" s="30"/>
      <c r="E77" s="33"/>
      <c r="F77" s="33"/>
      <c r="G77" s="116"/>
      <c r="H77" s="114"/>
      <c r="I77" s="115"/>
      <c r="J77" s="114"/>
      <c r="K77" s="115"/>
      <c r="L77" s="61"/>
    </row>
    <row r="78" spans="1:12" ht="17.25" customHeight="1" x14ac:dyDescent="0.25">
      <c r="A78" s="9" t="s">
        <v>174</v>
      </c>
      <c r="B78" s="28"/>
      <c r="C78" s="30"/>
      <c r="D78" s="30"/>
      <c r="E78" s="33"/>
      <c r="F78" s="33"/>
      <c r="G78" s="116"/>
      <c r="H78" s="114"/>
      <c r="I78" s="115"/>
      <c r="J78" s="114"/>
      <c r="K78" s="115"/>
      <c r="L78" s="61"/>
    </row>
    <row r="79" spans="1:12" ht="17.25" customHeight="1" x14ac:dyDescent="0.25">
      <c r="A79" s="30">
        <v>48</v>
      </c>
      <c r="B79" s="28" t="s">
        <v>176</v>
      </c>
      <c r="C79" s="30" t="s">
        <v>20</v>
      </c>
      <c r="D79" s="30" t="s">
        <v>161</v>
      </c>
      <c r="E79" s="57">
        <v>161.5</v>
      </c>
      <c r="F79" s="86">
        <v>235</v>
      </c>
      <c r="G79" s="58">
        <v>265</v>
      </c>
      <c r="H79" s="114">
        <f t="shared" ref="H79:H84" si="44">G79-F79</f>
        <v>30</v>
      </c>
      <c r="I79" s="115">
        <f t="shared" ref="I79:I84" si="45">H79/28</f>
        <v>1.0714285714285714</v>
      </c>
      <c r="J79" s="114">
        <f t="shared" ref="J79:J84" si="46">G79-E79</f>
        <v>103.5</v>
      </c>
      <c r="K79" s="115">
        <f t="shared" ref="K79:K84" si="47">J79/84</f>
        <v>1.2321428571428572</v>
      </c>
      <c r="L79" s="61"/>
    </row>
    <row r="80" spans="1:12" ht="17.25" customHeight="1" x14ac:dyDescent="0.25">
      <c r="A80" s="30">
        <v>49</v>
      </c>
      <c r="B80" s="28" t="s">
        <v>177</v>
      </c>
      <c r="C80" s="30" t="s">
        <v>20</v>
      </c>
      <c r="D80" s="30" t="s">
        <v>260</v>
      </c>
      <c r="E80" s="57">
        <v>131.5</v>
      </c>
      <c r="F80" s="86">
        <v>192</v>
      </c>
      <c r="G80" s="58">
        <v>219</v>
      </c>
      <c r="H80" s="114">
        <f t="shared" si="44"/>
        <v>27</v>
      </c>
      <c r="I80" s="115">
        <f t="shared" si="45"/>
        <v>0.9642857142857143</v>
      </c>
      <c r="J80" s="114">
        <f t="shared" si="46"/>
        <v>87.5</v>
      </c>
      <c r="K80" s="115">
        <f t="shared" si="47"/>
        <v>1.0416666666666667</v>
      </c>
      <c r="L80" s="61"/>
    </row>
    <row r="81" spans="1:12" ht="17.25" customHeight="1" x14ac:dyDescent="0.25">
      <c r="A81" s="30">
        <v>50</v>
      </c>
      <c r="B81" s="28" t="s">
        <v>178</v>
      </c>
      <c r="C81" s="30" t="s">
        <v>20</v>
      </c>
      <c r="D81" s="30" t="s">
        <v>161</v>
      </c>
      <c r="E81" s="57">
        <v>176</v>
      </c>
      <c r="F81" s="86">
        <v>241</v>
      </c>
      <c r="G81" s="58">
        <v>266</v>
      </c>
      <c r="H81" s="114">
        <f t="shared" si="44"/>
        <v>25</v>
      </c>
      <c r="I81" s="115">
        <f t="shared" si="45"/>
        <v>0.8928571428571429</v>
      </c>
      <c r="J81" s="114">
        <f t="shared" si="46"/>
        <v>90</v>
      </c>
      <c r="K81" s="115">
        <f t="shared" si="47"/>
        <v>1.0714285714285714</v>
      </c>
      <c r="L81" s="61"/>
    </row>
    <row r="82" spans="1:12" ht="17.25" customHeight="1" x14ac:dyDescent="0.25">
      <c r="A82" s="30">
        <v>51</v>
      </c>
      <c r="B82" s="28" t="s">
        <v>180</v>
      </c>
      <c r="C82" s="30" t="s">
        <v>20</v>
      </c>
      <c r="D82" s="30" t="s">
        <v>161</v>
      </c>
      <c r="E82" s="57">
        <v>143.5</v>
      </c>
      <c r="F82" s="86">
        <v>222</v>
      </c>
      <c r="G82" s="58">
        <v>252</v>
      </c>
      <c r="H82" s="114">
        <f t="shared" si="44"/>
        <v>30</v>
      </c>
      <c r="I82" s="115">
        <f t="shared" si="45"/>
        <v>1.0714285714285714</v>
      </c>
      <c r="J82" s="114">
        <f t="shared" si="46"/>
        <v>108.5</v>
      </c>
      <c r="K82" s="115">
        <f t="shared" si="47"/>
        <v>1.2916666666666667</v>
      </c>
      <c r="L82" s="61"/>
    </row>
    <row r="83" spans="1:12" ht="17.25" customHeight="1" x14ac:dyDescent="0.25">
      <c r="A83" s="30">
        <v>52</v>
      </c>
      <c r="B83" s="28" t="s">
        <v>181</v>
      </c>
      <c r="C83" s="30" t="s">
        <v>20</v>
      </c>
      <c r="D83" s="30" t="s">
        <v>260</v>
      </c>
      <c r="E83" s="57">
        <v>157</v>
      </c>
      <c r="F83" s="86">
        <v>222</v>
      </c>
      <c r="G83" s="58">
        <v>252</v>
      </c>
      <c r="H83" s="114">
        <f t="shared" si="44"/>
        <v>30</v>
      </c>
      <c r="I83" s="115">
        <f t="shared" si="45"/>
        <v>1.0714285714285714</v>
      </c>
      <c r="J83" s="114">
        <f t="shared" si="46"/>
        <v>95</v>
      </c>
      <c r="K83" s="115">
        <f t="shared" si="47"/>
        <v>1.1309523809523809</v>
      </c>
      <c r="L83" s="61"/>
    </row>
    <row r="84" spans="1:12" ht="17.25" customHeight="1" x14ac:dyDescent="0.25">
      <c r="A84" s="30">
        <v>53</v>
      </c>
      <c r="B84" s="28" t="s">
        <v>182</v>
      </c>
      <c r="C84" s="30" t="s">
        <v>20</v>
      </c>
      <c r="D84" s="30" t="s">
        <v>260</v>
      </c>
      <c r="E84" s="57">
        <v>147.5</v>
      </c>
      <c r="F84" s="86">
        <v>213</v>
      </c>
      <c r="G84" s="58">
        <v>250</v>
      </c>
      <c r="H84" s="114">
        <f t="shared" si="44"/>
        <v>37</v>
      </c>
      <c r="I84" s="115">
        <f t="shared" si="45"/>
        <v>1.3214285714285714</v>
      </c>
      <c r="J84" s="114">
        <f t="shared" si="46"/>
        <v>102.5</v>
      </c>
      <c r="K84" s="115">
        <f t="shared" si="47"/>
        <v>1.2202380952380953</v>
      </c>
      <c r="L84" s="61"/>
    </row>
    <row r="85" spans="1:12" ht="17.25" customHeight="1" x14ac:dyDescent="0.25">
      <c r="A85" s="30"/>
      <c r="B85" s="28"/>
      <c r="C85" s="30"/>
      <c r="D85" s="30"/>
      <c r="E85" s="33"/>
      <c r="F85" s="86"/>
      <c r="G85" s="63"/>
      <c r="H85" s="114"/>
      <c r="I85" s="115"/>
      <c r="J85" s="114"/>
      <c r="K85" s="115"/>
      <c r="L85" s="61"/>
    </row>
    <row r="86" spans="1:12" ht="17.25" customHeight="1" x14ac:dyDescent="0.25">
      <c r="A86" s="9" t="s">
        <v>183</v>
      </c>
      <c r="B86" s="28"/>
      <c r="C86" s="30"/>
      <c r="D86" s="30"/>
      <c r="E86" s="33"/>
      <c r="F86" s="86"/>
      <c r="G86" s="63"/>
      <c r="H86" s="114"/>
      <c r="I86" s="115"/>
      <c r="J86" s="114"/>
      <c r="K86" s="115"/>
      <c r="L86" s="61"/>
    </row>
    <row r="87" spans="1:12" ht="17.25" customHeight="1" x14ac:dyDescent="0.25">
      <c r="A87" s="30">
        <v>54</v>
      </c>
      <c r="B87" s="28" t="s">
        <v>184</v>
      </c>
      <c r="C87" s="30" t="s">
        <v>20</v>
      </c>
      <c r="D87" s="30" t="s">
        <v>260</v>
      </c>
      <c r="E87" s="57">
        <v>88.5</v>
      </c>
      <c r="F87" s="86">
        <v>155</v>
      </c>
      <c r="G87" s="58">
        <v>191</v>
      </c>
      <c r="H87" s="114">
        <f t="shared" ref="H87:H92" si="48">G87-F87</f>
        <v>36</v>
      </c>
      <c r="I87" s="115">
        <f t="shared" ref="I87:I92" si="49">H87/28</f>
        <v>1.2857142857142858</v>
      </c>
      <c r="J87" s="114">
        <f t="shared" ref="J87:J92" si="50">G87-E87</f>
        <v>102.5</v>
      </c>
      <c r="K87" s="115">
        <f t="shared" ref="K87:K92" si="51">J87/84</f>
        <v>1.2202380952380953</v>
      </c>
      <c r="L87" s="61"/>
    </row>
    <row r="88" spans="1:12" ht="17.25" customHeight="1" x14ac:dyDescent="0.25">
      <c r="A88" s="30">
        <v>55</v>
      </c>
      <c r="B88" s="28" t="s">
        <v>185</v>
      </c>
      <c r="C88" s="30" t="s">
        <v>20</v>
      </c>
      <c r="D88" s="30" t="s">
        <v>161</v>
      </c>
      <c r="E88" s="57">
        <v>75</v>
      </c>
      <c r="F88" s="86">
        <v>122</v>
      </c>
      <c r="G88" s="58">
        <v>146</v>
      </c>
      <c r="H88" s="114">
        <f t="shared" si="48"/>
        <v>24</v>
      </c>
      <c r="I88" s="115">
        <f t="shared" si="49"/>
        <v>0.8571428571428571</v>
      </c>
      <c r="J88" s="114">
        <f t="shared" si="50"/>
        <v>71</v>
      </c>
      <c r="K88" s="115">
        <f t="shared" si="51"/>
        <v>0.84523809523809523</v>
      </c>
      <c r="L88" s="61"/>
    </row>
    <row r="89" spans="1:12" ht="17.25" customHeight="1" x14ac:dyDescent="0.25">
      <c r="A89" s="30">
        <v>56</v>
      </c>
      <c r="B89" s="28" t="s">
        <v>186</v>
      </c>
      <c r="C89" s="30" t="s">
        <v>20</v>
      </c>
      <c r="D89" s="30" t="s">
        <v>263</v>
      </c>
      <c r="E89" s="57">
        <v>80.5</v>
      </c>
      <c r="F89" s="86">
        <v>128</v>
      </c>
      <c r="G89" s="58">
        <v>147</v>
      </c>
      <c r="H89" s="114">
        <f t="shared" si="48"/>
        <v>19</v>
      </c>
      <c r="I89" s="115">
        <f t="shared" si="49"/>
        <v>0.6785714285714286</v>
      </c>
      <c r="J89" s="114">
        <f t="shared" si="50"/>
        <v>66.5</v>
      </c>
      <c r="K89" s="115">
        <f t="shared" si="51"/>
        <v>0.79166666666666663</v>
      </c>
      <c r="L89" s="61"/>
    </row>
    <row r="90" spans="1:12" ht="17.25" customHeight="1" x14ac:dyDescent="0.25">
      <c r="A90" s="30">
        <v>57</v>
      </c>
      <c r="B90" s="28" t="s">
        <v>187</v>
      </c>
      <c r="C90" s="30" t="s">
        <v>20</v>
      </c>
      <c r="D90" s="30" t="s">
        <v>260</v>
      </c>
      <c r="E90" s="57">
        <v>95.5</v>
      </c>
      <c r="F90" s="86">
        <v>156</v>
      </c>
      <c r="G90" s="58">
        <v>180</v>
      </c>
      <c r="H90" s="114">
        <f t="shared" si="48"/>
        <v>24</v>
      </c>
      <c r="I90" s="115">
        <f t="shared" si="49"/>
        <v>0.8571428571428571</v>
      </c>
      <c r="J90" s="114">
        <f t="shared" si="50"/>
        <v>84.5</v>
      </c>
      <c r="K90" s="115">
        <f t="shared" si="51"/>
        <v>1.0059523809523809</v>
      </c>
      <c r="L90" s="61"/>
    </row>
    <row r="91" spans="1:12" ht="17.25" customHeight="1" x14ac:dyDescent="0.25">
      <c r="A91" s="30">
        <v>58</v>
      </c>
      <c r="B91" s="28" t="s">
        <v>188</v>
      </c>
      <c r="C91" s="30" t="s">
        <v>20</v>
      </c>
      <c r="D91" s="30" t="s">
        <v>260</v>
      </c>
      <c r="E91" s="57">
        <v>90</v>
      </c>
      <c r="F91" s="86">
        <v>147</v>
      </c>
      <c r="G91" s="58">
        <v>183</v>
      </c>
      <c r="H91" s="114">
        <f t="shared" si="48"/>
        <v>36</v>
      </c>
      <c r="I91" s="115">
        <f t="shared" si="49"/>
        <v>1.2857142857142858</v>
      </c>
      <c r="J91" s="114">
        <f t="shared" si="50"/>
        <v>93</v>
      </c>
      <c r="K91" s="115">
        <f t="shared" si="51"/>
        <v>1.1071428571428572</v>
      </c>
      <c r="L91" s="61"/>
    </row>
    <row r="92" spans="1:12" ht="17.25" customHeight="1" x14ac:dyDescent="0.25">
      <c r="A92" s="30">
        <v>59</v>
      </c>
      <c r="B92" s="28" t="s">
        <v>189</v>
      </c>
      <c r="C92" s="30" t="s">
        <v>20</v>
      </c>
      <c r="D92" s="30" t="s">
        <v>260</v>
      </c>
      <c r="E92" s="57">
        <v>92.5</v>
      </c>
      <c r="F92" s="86">
        <v>152</v>
      </c>
      <c r="G92" s="58">
        <v>179</v>
      </c>
      <c r="H92" s="114">
        <f t="shared" si="48"/>
        <v>27</v>
      </c>
      <c r="I92" s="115">
        <f t="shared" si="49"/>
        <v>0.9642857142857143</v>
      </c>
      <c r="J92" s="114">
        <f t="shared" si="50"/>
        <v>86.5</v>
      </c>
      <c r="K92" s="115">
        <f t="shared" si="51"/>
        <v>1.0297619047619047</v>
      </c>
      <c r="L92" s="61"/>
    </row>
    <row r="93" spans="1:12" ht="17.25" customHeight="1" x14ac:dyDescent="0.25">
      <c r="A93" s="30"/>
      <c r="B93" s="28"/>
      <c r="C93" s="30"/>
      <c r="D93" s="30"/>
      <c r="E93" s="33"/>
      <c r="F93" s="33"/>
      <c r="G93" s="116"/>
      <c r="H93" s="114"/>
      <c r="I93" s="115"/>
      <c r="J93" s="114"/>
      <c r="K93" s="115"/>
      <c r="L93" s="61"/>
    </row>
    <row r="94" spans="1:12" ht="17.25" customHeight="1" x14ac:dyDescent="0.25">
      <c r="A94" s="9" t="s">
        <v>190</v>
      </c>
      <c r="B94" s="28"/>
      <c r="C94" s="30"/>
      <c r="D94" s="30"/>
      <c r="E94" s="33"/>
      <c r="F94" s="33"/>
      <c r="G94" s="116"/>
      <c r="H94" s="114"/>
      <c r="I94" s="115"/>
      <c r="J94" s="114"/>
      <c r="K94" s="115"/>
      <c r="L94" s="61"/>
    </row>
    <row r="95" spans="1:12" ht="17.25" customHeight="1" x14ac:dyDescent="0.25">
      <c r="A95" s="30">
        <v>60</v>
      </c>
      <c r="B95" s="28" t="s">
        <v>191</v>
      </c>
      <c r="C95" s="30" t="s">
        <v>33</v>
      </c>
      <c r="D95" s="30" t="s">
        <v>161</v>
      </c>
      <c r="E95" s="57">
        <v>95</v>
      </c>
      <c r="F95" s="86">
        <v>162</v>
      </c>
      <c r="G95" s="58">
        <v>167</v>
      </c>
      <c r="H95" s="114">
        <f t="shared" ref="H95:H105" si="52">G95-F95</f>
        <v>5</v>
      </c>
      <c r="I95" s="115">
        <f t="shared" ref="I95:I105" si="53">H95/28</f>
        <v>0.17857142857142858</v>
      </c>
      <c r="J95" s="114">
        <f t="shared" ref="J95:J105" si="54">G95-E95</f>
        <v>72</v>
      </c>
      <c r="K95" s="115">
        <f t="shared" ref="K95:K105" si="55">J95/84</f>
        <v>0.8571428571428571</v>
      </c>
      <c r="L95" s="61"/>
    </row>
    <row r="96" spans="1:12" ht="17.25" customHeight="1" x14ac:dyDescent="0.25">
      <c r="A96" s="30">
        <v>61</v>
      </c>
      <c r="B96" s="28" t="s">
        <v>192</v>
      </c>
      <c r="C96" s="30" t="s">
        <v>33</v>
      </c>
      <c r="D96" s="30" t="s">
        <v>161</v>
      </c>
      <c r="E96" s="57">
        <v>80.5</v>
      </c>
      <c r="F96" s="86">
        <v>143</v>
      </c>
      <c r="G96" s="58">
        <v>172</v>
      </c>
      <c r="H96" s="114">
        <f t="shared" si="52"/>
        <v>29</v>
      </c>
      <c r="I96" s="115">
        <f t="shared" si="53"/>
        <v>1.0357142857142858</v>
      </c>
      <c r="J96" s="114">
        <f t="shared" si="54"/>
        <v>91.5</v>
      </c>
      <c r="K96" s="115">
        <f t="shared" si="55"/>
        <v>1.0892857142857142</v>
      </c>
      <c r="L96" s="61"/>
    </row>
    <row r="97" spans="1:12" ht="17.25" customHeight="1" x14ac:dyDescent="0.25">
      <c r="A97" s="30">
        <v>62</v>
      </c>
      <c r="B97" s="28" t="s">
        <v>193</v>
      </c>
      <c r="C97" s="30" t="s">
        <v>33</v>
      </c>
      <c r="D97" s="30" t="s">
        <v>161</v>
      </c>
      <c r="E97" s="57">
        <v>73</v>
      </c>
      <c r="F97" s="86">
        <v>139</v>
      </c>
      <c r="G97" s="58">
        <v>162</v>
      </c>
      <c r="H97" s="114">
        <f t="shared" si="52"/>
        <v>23</v>
      </c>
      <c r="I97" s="115">
        <f t="shared" si="53"/>
        <v>0.8214285714285714</v>
      </c>
      <c r="J97" s="114">
        <f t="shared" si="54"/>
        <v>89</v>
      </c>
      <c r="K97" s="115">
        <f t="shared" si="55"/>
        <v>1.0595238095238095</v>
      </c>
      <c r="L97" s="61"/>
    </row>
    <row r="98" spans="1:12" ht="17.25" customHeight="1" x14ac:dyDescent="0.25">
      <c r="A98" s="30">
        <v>63</v>
      </c>
      <c r="B98" s="28" t="s">
        <v>194</v>
      </c>
      <c r="C98" s="30" t="s">
        <v>33</v>
      </c>
      <c r="D98" s="30" t="s">
        <v>161</v>
      </c>
      <c r="E98" s="57">
        <v>62</v>
      </c>
      <c r="F98" s="86">
        <v>120</v>
      </c>
      <c r="G98" s="58">
        <v>148</v>
      </c>
      <c r="H98" s="114">
        <f t="shared" si="52"/>
        <v>28</v>
      </c>
      <c r="I98" s="115">
        <f t="shared" si="53"/>
        <v>1</v>
      </c>
      <c r="J98" s="114">
        <f t="shared" si="54"/>
        <v>86</v>
      </c>
      <c r="K98" s="115">
        <f t="shared" si="55"/>
        <v>1.0238095238095237</v>
      </c>
      <c r="L98" s="61"/>
    </row>
    <row r="99" spans="1:12" ht="17.25" customHeight="1" x14ac:dyDescent="0.25">
      <c r="A99" s="30">
        <v>64</v>
      </c>
      <c r="B99" s="28" t="s">
        <v>195</v>
      </c>
      <c r="C99" s="30" t="s">
        <v>33</v>
      </c>
      <c r="D99" s="30" t="s">
        <v>260</v>
      </c>
      <c r="E99" s="57">
        <v>71.5</v>
      </c>
      <c r="F99" s="86">
        <v>132</v>
      </c>
      <c r="G99" s="58">
        <v>152</v>
      </c>
      <c r="H99" s="114">
        <f t="shared" si="52"/>
        <v>20</v>
      </c>
      <c r="I99" s="115">
        <f t="shared" si="53"/>
        <v>0.7142857142857143</v>
      </c>
      <c r="J99" s="114">
        <f t="shared" si="54"/>
        <v>80.5</v>
      </c>
      <c r="K99" s="115">
        <f t="shared" si="55"/>
        <v>0.95833333333333337</v>
      </c>
      <c r="L99" s="61"/>
    </row>
    <row r="100" spans="1:12" ht="17.25" customHeight="1" x14ac:dyDescent="0.25">
      <c r="A100" s="30">
        <v>65</v>
      </c>
      <c r="B100" s="28" t="s">
        <v>196</v>
      </c>
      <c r="C100" s="30" t="s">
        <v>33</v>
      </c>
      <c r="D100" s="30" t="s">
        <v>260</v>
      </c>
      <c r="E100" s="57">
        <v>100</v>
      </c>
      <c r="F100" s="86">
        <v>158</v>
      </c>
      <c r="G100" s="58">
        <v>183</v>
      </c>
      <c r="H100" s="114">
        <f t="shared" si="52"/>
        <v>25</v>
      </c>
      <c r="I100" s="115">
        <f t="shared" si="53"/>
        <v>0.8928571428571429</v>
      </c>
      <c r="J100" s="114">
        <f t="shared" si="54"/>
        <v>83</v>
      </c>
      <c r="K100" s="115">
        <f t="shared" si="55"/>
        <v>0.98809523809523814</v>
      </c>
      <c r="L100" s="61"/>
    </row>
    <row r="101" spans="1:12" ht="17.25" customHeight="1" x14ac:dyDescent="0.25">
      <c r="A101" s="30">
        <v>66</v>
      </c>
      <c r="B101" s="28" t="s">
        <v>197</v>
      </c>
      <c r="C101" s="30" t="s">
        <v>33</v>
      </c>
      <c r="D101" s="30" t="s">
        <v>260</v>
      </c>
      <c r="E101" s="57">
        <v>99.5</v>
      </c>
      <c r="F101" s="86">
        <v>172</v>
      </c>
      <c r="G101" s="58">
        <v>200</v>
      </c>
      <c r="H101" s="114">
        <f t="shared" si="52"/>
        <v>28</v>
      </c>
      <c r="I101" s="115">
        <f t="shared" si="53"/>
        <v>1</v>
      </c>
      <c r="J101" s="114">
        <f t="shared" si="54"/>
        <v>100.5</v>
      </c>
      <c r="K101" s="115">
        <f t="shared" si="55"/>
        <v>1.1964285714285714</v>
      </c>
      <c r="L101" s="61"/>
    </row>
    <row r="102" spans="1:12" ht="17.25" customHeight="1" x14ac:dyDescent="0.25">
      <c r="A102" s="30">
        <v>67</v>
      </c>
      <c r="B102" s="28" t="s">
        <v>198</v>
      </c>
      <c r="C102" s="30" t="s">
        <v>33</v>
      </c>
      <c r="D102" s="30" t="s">
        <v>161</v>
      </c>
      <c r="E102" s="57">
        <v>88</v>
      </c>
      <c r="F102" s="86">
        <v>151</v>
      </c>
      <c r="G102" s="58">
        <v>184</v>
      </c>
      <c r="H102" s="114">
        <f t="shared" si="52"/>
        <v>33</v>
      </c>
      <c r="I102" s="115">
        <f t="shared" si="53"/>
        <v>1.1785714285714286</v>
      </c>
      <c r="J102" s="114">
        <f t="shared" si="54"/>
        <v>96</v>
      </c>
      <c r="K102" s="115">
        <f t="shared" si="55"/>
        <v>1.1428571428571428</v>
      </c>
      <c r="L102" s="61"/>
    </row>
    <row r="103" spans="1:12" ht="17.25" customHeight="1" x14ac:dyDescent="0.25">
      <c r="A103" s="30">
        <v>68</v>
      </c>
      <c r="B103" s="28" t="s">
        <v>199</v>
      </c>
      <c r="C103" s="30" t="s">
        <v>33</v>
      </c>
      <c r="D103" s="30" t="s">
        <v>260</v>
      </c>
      <c r="E103" s="57">
        <v>89.5</v>
      </c>
      <c r="F103" s="86">
        <v>158</v>
      </c>
      <c r="G103" s="58">
        <v>193</v>
      </c>
      <c r="H103" s="114">
        <f t="shared" si="52"/>
        <v>35</v>
      </c>
      <c r="I103" s="115">
        <f t="shared" si="53"/>
        <v>1.25</v>
      </c>
      <c r="J103" s="114">
        <f t="shared" si="54"/>
        <v>103.5</v>
      </c>
      <c r="K103" s="115">
        <f t="shared" si="55"/>
        <v>1.2321428571428572</v>
      </c>
      <c r="L103" s="61"/>
    </row>
    <row r="104" spans="1:12" ht="17.25" customHeight="1" x14ac:dyDescent="0.25">
      <c r="A104" s="30">
        <v>69</v>
      </c>
      <c r="B104" s="28" t="s">
        <v>200</v>
      </c>
      <c r="C104" s="30" t="s">
        <v>33</v>
      </c>
      <c r="D104" s="30" t="s">
        <v>260</v>
      </c>
      <c r="E104" s="57">
        <v>87</v>
      </c>
      <c r="F104" s="86">
        <v>153</v>
      </c>
      <c r="G104" s="58">
        <v>186</v>
      </c>
      <c r="H104" s="114">
        <f t="shared" si="52"/>
        <v>33</v>
      </c>
      <c r="I104" s="115">
        <f t="shared" si="53"/>
        <v>1.1785714285714286</v>
      </c>
      <c r="J104" s="114">
        <f t="shared" si="54"/>
        <v>99</v>
      </c>
      <c r="K104" s="115">
        <f t="shared" si="55"/>
        <v>1.1785714285714286</v>
      </c>
      <c r="L104" s="61"/>
    </row>
    <row r="105" spans="1:12" ht="17.25" customHeight="1" x14ac:dyDescent="0.25">
      <c r="A105" s="30">
        <v>70</v>
      </c>
      <c r="B105" s="28" t="s">
        <v>201</v>
      </c>
      <c r="C105" s="30" t="s">
        <v>33</v>
      </c>
      <c r="D105" s="30" t="s">
        <v>260</v>
      </c>
      <c r="E105" s="57">
        <v>93</v>
      </c>
      <c r="F105" s="86">
        <v>145</v>
      </c>
      <c r="G105" s="58">
        <v>183</v>
      </c>
      <c r="H105" s="114">
        <f t="shared" si="52"/>
        <v>38</v>
      </c>
      <c r="I105" s="115">
        <f t="shared" si="53"/>
        <v>1.3571428571428572</v>
      </c>
      <c r="J105" s="114">
        <f t="shared" si="54"/>
        <v>90</v>
      </c>
      <c r="K105" s="115">
        <f t="shared" si="55"/>
        <v>1.0714285714285714</v>
      </c>
      <c r="L105" s="61"/>
    </row>
    <row r="106" spans="1:12" ht="17.25" customHeight="1" x14ac:dyDescent="0.25">
      <c r="A106" s="30"/>
      <c r="B106" s="28"/>
      <c r="C106" s="30"/>
      <c r="D106" s="30"/>
      <c r="E106" s="33"/>
      <c r="F106" s="86"/>
      <c r="G106" s="63"/>
      <c r="H106" s="114"/>
      <c r="I106" s="115"/>
      <c r="J106" s="114"/>
      <c r="K106" s="115"/>
      <c r="L106" s="61"/>
    </row>
    <row r="107" spans="1:12" ht="17.25" customHeight="1" x14ac:dyDescent="0.25">
      <c r="A107" s="9" t="s">
        <v>202</v>
      </c>
      <c r="B107" s="28"/>
      <c r="C107" s="30"/>
      <c r="D107" s="30"/>
      <c r="E107" s="33"/>
      <c r="F107" s="33"/>
      <c r="G107" s="116"/>
      <c r="H107" s="114"/>
      <c r="I107" s="115"/>
      <c r="J107" s="114"/>
      <c r="K107" s="115"/>
      <c r="L107" s="61"/>
    </row>
    <row r="108" spans="1:12" ht="17.25" customHeight="1" x14ac:dyDescent="0.25">
      <c r="A108" s="30">
        <v>71</v>
      </c>
      <c r="B108" s="28" t="s">
        <v>203</v>
      </c>
      <c r="C108" s="30" t="s">
        <v>33</v>
      </c>
      <c r="D108" s="30" t="s">
        <v>260</v>
      </c>
      <c r="E108" s="57">
        <v>87</v>
      </c>
      <c r="F108" s="86">
        <v>167</v>
      </c>
      <c r="G108" s="58">
        <v>186</v>
      </c>
      <c r="H108" s="114">
        <f t="shared" ref="H108:H111" si="56">G108-F108</f>
        <v>19</v>
      </c>
      <c r="I108" s="115">
        <f t="shared" ref="I108:I111" si="57">H108/28</f>
        <v>0.6785714285714286</v>
      </c>
      <c r="J108" s="114">
        <f t="shared" ref="J108:J111" si="58">G108-E108</f>
        <v>99</v>
      </c>
      <c r="K108" s="115">
        <f t="shared" ref="K108:K111" si="59">J108/84</f>
        <v>1.1785714285714286</v>
      </c>
      <c r="L108" s="61"/>
    </row>
    <row r="109" spans="1:12" ht="17.25" customHeight="1" x14ac:dyDescent="0.25">
      <c r="A109" s="30">
        <v>72</v>
      </c>
      <c r="B109" s="28" t="s">
        <v>204</v>
      </c>
      <c r="C109" s="30" t="s">
        <v>33</v>
      </c>
      <c r="D109" s="30" t="s">
        <v>161</v>
      </c>
      <c r="E109" s="57">
        <v>75.5</v>
      </c>
      <c r="F109" s="86">
        <v>129</v>
      </c>
      <c r="G109" s="58">
        <v>150</v>
      </c>
      <c r="H109" s="114">
        <f t="shared" si="56"/>
        <v>21</v>
      </c>
      <c r="I109" s="115">
        <f t="shared" si="57"/>
        <v>0.75</v>
      </c>
      <c r="J109" s="114">
        <f t="shared" si="58"/>
        <v>74.5</v>
      </c>
      <c r="K109" s="115">
        <f t="shared" si="59"/>
        <v>0.88690476190476186</v>
      </c>
      <c r="L109" s="61"/>
    </row>
    <row r="110" spans="1:12" ht="17.25" customHeight="1" x14ac:dyDescent="0.25">
      <c r="A110" s="30">
        <v>73</v>
      </c>
      <c r="B110" s="28" t="s">
        <v>205</v>
      </c>
      <c r="C110" s="30" t="s">
        <v>33</v>
      </c>
      <c r="D110" s="30" t="s">
        <v>260</v>
      </c>
      <c r="E110" s="57">
        <v>93.5</v>
      </c>
      <c r="F110" s="86">
        <v>178</v>
      </c>
      <c r="G110" s="58">
        <v>213</v>
      </c>
      <c r="H110" s="114">
        <f t="shared" si="56"/>
        <v>35</v>
      </c>
      <c r="I110" s="115">
        <f t="shared" si="57"/>
        <v>1.25</v>
      </c>
      <c r="J110" s="114">
        <f t="shared" si="58"/>
        <v>119.5</v>
      </c>
      <c r="K110" s="115">
        <f t="shared" si="59"/>
        <v>1.4226190476190477</v>
      </c>
      <c r="L110" s="61"/>
    </row>
    <row r="111" spans="1:12" ht="17.25" customHeight="1" x14ac:dyDescent="0.25">
      <c r="A111" s="30">
        <v>83</v>
      </c>
      <c r="B111" s="28" t="s">
        <v>206</v>
      </c>
      <c r="C111" s="30" t="s">
        <v>33</v>
      </c>
      <c r="D111" s="30" t="s">
        <v>260</v>
      </c>
      <c r="E111" s="57">
        <v>112.5</v>
      </c>
      <c r="F111" s="86">
        <v>188</v>
      </c>
      <c r="G111" s="58">
        <v>215</v>
      </c>
      <c r="H111" s="114">
        <f t="shared" si="56"/>
        <v>27</v>
      </c>
      <c r="I111" s="115">
        <f t="shared" si="57"/>
        <v>0.9642857142857143</v>
      </c>
      <c r="J111" s="114">
        <f t="shared" si="58"/>
        <v>102.5</v>
      </c>
      <c r="K111" s="115">
        <f t="shared" si="59"/>
        <v>1.2202380952380953</v>
      </c>
      <c r="L111" s="61"/>
    </row>
    <row r="112" spans="1:12" ht="17.25" customHeight="1" x14ac:dyDescent="0.25">
      <c r="A112" s="30"/>
      <c r="B112" s="28"/>
      <c r="C112" s="30"/>
      <c r="D112" s="30"/>
      <c r="E112" s="33"/>
      <c r="F112" s="33"/>
      <c r="G112" s="116"/>
      <c r="H112" s="114"/>
      <c r="I112" s="115"/>
      <c r="J112" s="114"/>
      <c r="K112" s="115"/>
      <c r="L112" s="61"/>
    </row>
    <row r="113" spans="1:12" ht="17.25" customHeight="1" x14ac:dyDescent="0.25">
      <c r="A113" s="9" t="s">
        <v>207</v>
      </c>
      <c r="B113" s="28"/>
      <c r="C113" s="30"/>
      <c r="D113" s="30"/>
      <c r="E113" s="33"/>
      <c r="F113" s="33"/>
      <c r="G113" s="116"/>
      <c r="H113" s="114"/>
      <c r="I113" s="115"/>
      <c r="J113" s="114"/>
      <c r="K113" s="115"/>
      <c r="L113" s="61"/>
    </row>
    <row r="114" spans="1:12" ht="17.25" customHeight="1" x14ac:dyDescent="0.25">
      <c r="A114" s="30">
        <v>74</v>
      </c>
      <c r="B114" s="28" t="s">
        <v>208</v>
      </c>
      <c r="C114" s="30" t="s">
        <v>33</v>
      </c>
      <c r="D114" s="30" t="s">
        <v>161</v>
      </c>
      <c r="E114" s="57">
        <v>67</v>
      </c>
      <c r="F114" s="86">
        <v>126</v>
      </c>
      <c r="G114" s="58">
        <v>162</v>
      </c>
      <c r="H114" s="114">
        <f t="shared" ref="H114:H118" si="60">G114-F114</f>
        <v>36</v>
      </c>
      <c r="I114" s="115">
        <f t="shared" ref="I114:I118" si="61">H114/28</f>
        <v>1.2857142857142858</v>
      </c>
      <c r="J114" s="114">
        <f t="shared" ref="J114:J118" si="62">G114-E114</f>
        <v>95</v>
      </c>
      <c r="K114" s="115">
        <f t="shared" ref="K114:K118" si="63">J114/84</f>
        <v>1.1309523809523809</v>
      </c>
      <c r="L114" s="61"/>
    </row>
    <row r="115" spans="1:12" ht="17.25" customHeight="1" x14ac:dyDescent="0.25">
      <c r="A115" s="30">
        <v>75</v>
      </c>
      <c r="B115" s="28" t="s">
        <v>209</v>
      </c>
      <c r="C115" s="30" t="s">
        <v>33</v>
      </c>
      <c r="D115" s="30" t="s">
        <v>161</v>
      </c>
      <c r="E115" s="57">
        <v>76</v>
      </c>
      <c r="F115" s="86">
        <v>144</v>
      </c>
      <c r="G115" s="58">
        <v>161</v>
      </c>
      <c r="H115" s="114">
        <f t="shared" si="60"/>
        <v>17</v>
      </c>
      <c r="I115" s="115">
        <f t="shared" si="61"/>
        <v>0.6071428571428571</v>
      </c>
      <c r="J115" s="114">
        <f t="shared" si="62"/>
        <v>85</v>
      </c>
      <c r="K115" s="115">
        <f t="shared" si="63"/>
        <v>1.0119047619047619</v>
      </c>
      <c r="L115" s="61"/>
    </row>
    <row r="116" spans="1:12" ht="17.25" customHeight="1" x14ac:dyDescent="0.25">
      <c r="A116" s="30">
        <v>76</v>
      </c>
      <c r="B116" s="28" t="s">
        <v>210</v>
      </c>
      <c r="C116" s="30" t="s">
        <v>33</v>
      </c>
      <c r="D116" s="30" t="s">
        <v>161</v>
      </c>
      <c r="E116" s="57">
        <v>94.5</v>
      </c>
      <c r="F116" s="86">
        <v>165</v>
      </c>
      <c r="G116" s="58">
        <v>181</v>
      </c>
      <c r="H116" s="114">
        <f t="shared" si="60"/>
        <v>16</v>
      </c>
      <c r="I116" s="115">
        <f t="shared" si="61"/>
        <v>0.5714285714285714</v>
      </c>
      <c r="J116" s="114">
        <f t="shared" si="62"/>
        <v>86.5</v>
      </c>
      <c r="K116" s="115">
        <f t="shared" si="63"/>
        <v>1.0297619047619047</v>
      </c>
      <c r="L116" s="61"/>
    </row>
    <row r="117" spans="1:12" ht="17.25" customHeight="1" x14ac:dyDescent="0.25">
      <c r="A117" s="30">
        <v>77</v>
      </c>
      <c r="B117" s="28" t="s">
        <v>211</v>
      </c>
      <c r="C117" s="30" t="s">
        <v>33</v>
      </c>
      <c r="D117" s="30" t="s">
        <v>161</v>
      </c>
      <c r="E117" s="57">
        <v>90</v>
      </c>
      <c r="F117" s="86">
        <v>155</v>
      </c>
      <c r="G117" s="58">
        <v>183</v>
      </c>
      <c r="H117" s="114">
        <f t="shared" si="60"/>
        <v>28</v>
      </c>
      <c r="I117" s="115">
        <f t="shared" si="61"/>
        <v>1</v>
      </c>
      <c r="J117" s="114">
        <f t="shared" si="62"/>
        <v>93</v>
      </c>
      <c r="K117" s="115">
        <f t="shared" si="63"/>
        <v>1.1071428571428572</v>
      </c>
      <c r="L117" s="61"/>
    </row>
    <row r="118" spans="1:12" ht="17.25" customHeight="1" x14ac:dyDescent="0.25">
      <c r="A118" s="30">
        <v>78</v>
      </c>
      <c r="B118" s="28" t="s">
        <v>212</v>
      </c>
      <c r="C118" s="30" t="s">
        <v>33</v>
      </c>
      <c r="D118" s="30" t="s">
        <v>161</v>
      </c>
      <c r="E118" s="57">
        <v>74.5</v>
      </c>
      <c r="F118" s="86">
        <v>135</v>
      </c>
      <c r="G118" s="58">
        <v>157</v>
      </c>
      <c r="H118" s="114">
        <f t="shared" si="60"/>
        <v>22</v>
      </c>
      <c r="I118" s="115">
        <f t="shared" si="61"/>
        <v>0.7857142857142857</v>
      </c>
      <c r="J118" s="114">
        <f t="shared" si="62"/>
        <v>82.5</v>
      </c>
      <c r="K118" s="115">
        <f t="shared" si="63"/>
        <v>0.9821428571428571</v>
      </c>
      <c r="L118" s="61"/>
    </row>
    <row r="119" spans="1:12" ht="17.25" customHeight="1" x14ac:dyDescent="0.25">
      <c r="A119" s="30"/>
      <c r="B119" s="28"/>
      <c r="C119" s="30"/>
      <c r="D119" s="30"/>
      <c r="E119" s="33"/>
      <c r="F119" s="33"/>
      <c r="G119" s="116"/>
      <c r="H119" s="114"/>
      <c r="I119" s="115"/>
      <c r="J119" s="114"/>
      <c r="K119" s="115"/>
      <c r="L119" s="61"/>
    </row>
    <row r="120" spans="1:12" ht="17.25" customHeight="1" x14ac:dyDescent="0.25">
      <c r="A120" s="9" t="s">
        <v>213</v>
      </c>
      <c r="B120" s="28"/>
      <c r="C120" s="30"/>
      <c r="D120" s="30"/>
      <c r="E120" s="33"/>
      <c r="F120" s="86"/>
      <c r="G120" s="63"/>
      <c r="H120" s="114"/>
      <c r="I120" s="115"/>
      <c r="J120" s="114"/>
      <c r="K120" s="115"/>
      <c r="L120" s="61"/>
    </row>
    <row r="121" spans="1:12" ht="17.25" customHeight="1" x14ac:dyDescent="0.25">
      <c r="A121" s="30">
        <v>79</v>
      </c>
      <c r="B121" s="28" t="s">
        <v>214</v>
      </c>
      <c r="C121" s="30" t="s">
        <v>33</v>
      </c>
      <c r="D121" s="30" t="s">
        <v>260</v>
      </c>
      <c r="E121" s="57">
        <v>99.5</v>
      </c>
      <c r="F121" s="86">
        <v>156</v>
      </c>
      <c r="G121" s="58">
        <v>185</v>
      </c>
      <c r="H121" s="114">
        <f t="shared" ref="H121:H124" si="64">G121-F121</f>
        <v>29</v>
      </c>
      <c r="I121" s="115">
        <f t="shared" ref="I121:I124" si="65">H121/28</f>
        <v>1.0357142857142858</v>
      </c>
      <c r="J121" s="114">
        <f t="shared" ref="J121:J124" si="66">G121-E121</f>
        <v>85.5</v>
      </c>
      <c r="K121" s="115">
        <f t="shared" ref="K121:K124" si="67">J121/84</f>
        <v>1.0178571428571428</v>
      </c>
      <c r="L121" s="61"/>
    </row>
    <row r="122" spans="1:12" ht="17.25" customHeight="1" x14ac:dyDescent="0.25">
      <c r="A122" s="30">
        <v>80</v>
      </c>
      <c r="B122" s="28" t="s">
        <v>215</v>
      </c>
      <c r="C122" s="30" t="s">
        <v>33</v>
      </c>
      <c r="D122" s="30" t="s">
        <v>260</v>
      </c>
      <c r="E122" s="57">
        <v>80.5</v>
      </c>
      <c r="F122" s="86">
        <v>146</v>
      </c>
      <c r="G122" s="58">
        <v>169</v>
      </c>
      <c r="H122" s="114">
        <f t="shared" si="64"/>
        <v>23</v>
      </c>
      <c r="I122" s="115">
        <f t="shared" si="65"/>
        <v>0.8214285714285714</v>
      </c>
      <c r="J122" s="114">
        <f t="shared" si="66"/>
        <v>88.5</v>
      </c>
      <c r="K122" s="115">
        <f t="shared" si="67"/>
        <v>1.0535714285714286</v>
      </c>
      <c r="L122" s="61"/>
    </row>
    <row r="123" spans="1:12" ht="17.25" customHeight="1" x14ac:dyDescent="0.25">
      <c r="A123" s="30">
        <v>81</v>
      </c>
      <c r="B123" s="28" t="s">
        <v>216</v>
      </c>
      <c r="C123" s="30" t="s">
        <v>33</v>
      </c>
      <c r="D123" s="30" t="s">
        <v>260</v>
      </c>
      <c r="E123" s="57">
        <v>92.5</v>
      </c>
      <c r="F123" s="86">
        <v>150</v>
      </c>
      <c r="G123" s="58">
        <v>172</v>
      </c>
      <c r="H123" s="114">
        <f t="shared" si="64"/>
        <v>22</v>
      </c>
      <c r="I123" s="115">
        <f t="shared" si="65"/>
        <v>0.7857142857142857</v>
      </c>
      <c r="J123" s="114">
        <f t="shared" si="66"/>
        <v>79.5</v>
      </c>
      <c r="K123" s="115">
        <f t="shared" si="67"/>
        <v>0.9464285714285714</v>
      </c>
      <c r="L123" s="61"/>
    </row>
    <row r="124" spans="1:12" ht="17.25" customHeight="1" x14ac:dyDescent="0.25">
      <c r="A124" s="30">
        <v>82</v>
      </c>
      <c r="B124" s="28" t="s">
        <v>217</v>
      </c>
      <c r="C124" s="30" t="s">
        <v>33</v>
      </c>
      <c r="D124" s="30" t="s">
        <v>260</v>
      </c>
      <c r="E124" s="57">
        <v>64.5</v>
      </c>
      <c r="F124" s="86">
        <v>119</v>
      </c>
      <c r="G124" s="58">
        <v>152</v>
      </c>
      <c r="H124" s="114">
        <f t="shared" si="64"/>
        <v>33</v>
      </c>
      <c r="I124" s="115">
        <f t="shared" si="65"/>
        <v>1.1785714285714286</v>
      </c>
      <c r="J124" s="114">
        <f t="shared" si="66"/>
        <v>87.5</v>
      </c>
      <c r="K124" s="115">
        <f t="shared" si="67"/>
        <v>1.0416666666666667</v>
      </c>
      <c r="L124" s="61"/>
    </row>
    <row r="125" spans="1:12" ht="17.25" customHeight="1" x14ac:dyDescent="0.25">
      <c r="A125" s="30"/>
      <c r="B125" s="28"/>
      <c r="C125" s="30"/>
      <c r="D125" s="30"/>
      <c r="E125" s="33"/>
      <c r="F125" s="86"/>
      <c r="G125" s="63"/>
      <c r="H125" s="114"/>
      <c r="I125" s="115"/>
      <c r="J125" s="114"/>
      <c r="K125" s="115"/>
      <c r="L125" s="61"/>
    </row>
    <row r="126" spans="1:12" ht="17.25" customHeight="1" x14ac:dyDescent="0.25">
      <c r="A126" s="9" t="s">
        <v>218</v>
      </c>
      <c r="B126" s="28"/>
      <c r="C126" s="30"/>
      <c r="D126" s="30"/>
      <c r="E126" s="33"/>
      <c r="F126" s="86"/>
      <c r="G126" s="63"/>
      <c r="H126" s="114"/>
      <c r="I126" s="115"/>
      <c r="J126" s="114"/>
      <c r="K126" s="115"/>
      <c r="L126" s="61"/>
    </row>
    <row r="127" spans="1:12" ht="17.25" customHeight="1" x14ac:dyDescent="0.25">
      <c r="A127" s="30">
        <v>84</v>
      </c>
      <c r="B127" s="28" t="s">
        <v>220</v>
      </c>
      <c r="C127" s="30" t="s">
        <v>33</v>
      </c>
      <c r="D127" s="30" t="s">
        <v>101</v>
      </c>
      <c r="E127" s="57">
        <v>93.5</v>
      </c>
      <c r="F127" s="86">
        <v>139</v>
      </c>
      <c r="G127" s="58">
        <v>165</v>
      </c>
      <c r="H127" s="114">
        <f t="shared" ref="H127:H132" si="68">G127-F127</f>
        <v>26</v>
      </c>
      <c r="I127" s="115">
        <f t="shared" ref="I127:I132" si="69">H127/28</f>
        <v>0.9285714285714286</v>
      </c>
      <c r="J127" s="114">
        <f t="shared" ref="J127:J132" si="70">G127-E127</f>
        <v>71.5</v>
      </c>
      <c r="K127" s="115">
        <f t="shared" ref="K127:K132" si="71">J127/84</f>
        <v>0.85119047619047616</v>
      </c>
      <c r="L127" s="61">
        <v>45392</v>
      </c>
    </row>
    <row r="128" spans="1:12" ht="17.25" customHeight="1" x14ac:dyDescent="0.25">
      <c r="A128" s="30">
        <v>85</v>
      </c>
      <c r="B128" s="28" t="s">
        <v>224</v>
      </c>
      <c r="C128" s="30" t="s">
        <v>33</v>
      </c>
      <c r="D128" s="30" t="s">
        <v>101</v>
      </c>
      <c r="E128" s="57">
        <v>88</v>
      </c>
      <c r="F128" s="86">
        <v>139</v>
      </c>
      <c r="G128" s="58">
        <v>161</v>
      </c>
      <c r="H128" s="114">
        <f t="shared" si="68"/>
        <v>22</v>
      </c>
      <c r="I128" s="115">
        <f t="shared" si="69"/>
        <v>0.7857142857142857</v>
      </c>
      <c r="J128" s="114">
        <f t="shared" si="70"/>
        <v>73</v>
      </c>
      <c r="K128" s="115">
        <f t="shared" si="71"/>
        <v>0.86904761904761907</v>
      </c>
      <c r="L128" s="61">
        <v>45392</v>
      </c>
    </row>
    <row r="129" spans="1:12" s="85" customFormat="1" ht="17.25" customHeight="1" x14ac:dyDescent="0.2">
      <c r="A129" s="117">
        <v>86</v>
      </c>
      <c r="B129" s="118" t="s">
        <v>227</v>
      </c>
      <c r="C129" s="117" t="s">
        <v>33</v>
      </c>
      <c r="D129" s="117" t="s">
        <v>101</v>
      </c>
      <c r="E129" s="119">
        <v>87</v>
      </c>
      <c r="F129" s="120">
        <v>149</v>
      </c>
      <c r="G129" s="58">
        <v>167</v>
      </c>
      <c r="H129" s="114">
        <f t="shared" si="68"/>
        <v>18</v>
      </c>
      <c r="I129" s="115">
        <f t="shared" si="69"/>
        <v>0.6428571428571429</v>
      </c>
      <c r="J129" s="114">
        <f t="shared" si="70"/>
        <v>80</v>
      </c>
      <c r="K129" s="115">
        <f t="shared" si="71"/>
        <v>0.95238095238095233</v>
      </c>
      <c r="L129" s="121">
        <v>45402</v>
      </c>
    </row>
    <row r="130" spans="1:12" ht="17.25" customHeight="1" x14ac:dyDescent="0.25">
      <c r="A130" s="30">
        <v>87</v>
      </c>
      <c r="B130" s="28" t="s">
        <v>231</v>
      </c>
      <c r="C130" s="30" t="s">
        <v>33</v>
      </c>
      <c r="D130" s="30" t="s">
        <v>101</v>
      </c>
      <c r="E130" s="57">
        <v>105</v>
      </c>
      <c r="F130" s="86">
        <v>166</v>
      </c>
      <c r="G130" s="58">
        <v>202</v>
      </c>
      <c r="H130" s="114">
        <f t="shared" si="68"/>
        <v>36</v>
      </c>
      <c r="I130" s="115">
        <f t="shared" si="69"/>
        <v>1.2857142857142858</v>
      </c>
      <c r="J130" s="114">
        <f t="shared" si="70"/>
        <v>97</v>
      </c>
      <c r="K130" s="115">
        <f t="shared" si="71"/>
        <v>1.1547619047619047</v>
      </c>
      <c r="L130" s="61">
        <v>45403</v>
      </c>
    </row>
    <row r="131" spans="1:12" ht="17.25" customHeight="1" x14ac:dyDescent="0.25">
      <c r="A131" s="30">
        <v>88</v>
      </c>
      <c r="B131" s="28" t="s">
        <v>235</v>
      </c>
      <c r="C131" s="30" t="s">
        <v>33</v>
      </c>
      <c r="D131" s="30" t="s">
        <v>70</v>
      </c>
      <c r="E131" s="57">
        <v>108.5</v>
      </c>
      <c r="F131" s="86">
        <v>166</v>
      </c>
      <c r="G131" s="58">
        <v>187</v>
      </c>
      <c r="H131" s="114">
        <f t="shared" si="68"/>
        <v>21</v>
      </c>
      <c r="I131" s="115">
        <f t="shared" si="69"/>
        <v>0.75</v>
      </c>
      <c r="J131" s="114">
        <f t="shared" si="70"/>
        <v>78.5</v>
      </c>
      <c r="K131" s="115">
        <f t="shared" si="71"/>
        <v>0.93452380952380953</v>
      </c>
      <c r="L131" s="61">
        <v>45401</v>
      </c>
    </row>
    <row r="132" spans="1:12" ht="17.25" customHeight="1" x14ac:dyDescent="0.25">
      <c r="A132" s="30">
        <v>89</v>
      </c>
      <c r="B132" s="28" t="s">
        <v>238</v>
      </c>
      <c r="C132" s="30" t="s">
        <v>33</v>
      </c>
      <c r="D132" s="30" t="s">
        <v>101</v>
      </c>
      <c r="E132" s="57">
        <v>99.5</v>
      </c>
      <c r="F132" s="86">
        <v>151</v>
      </c>
      <c r="G132" s="58">
        <v>183</v>
      </c>
      <c r="H132" s="114">
        <f t="shared" si="68"/>
        <v>32</v>
      </c>
      <c r="I132" s="115">
        <f t="shared" si="69"/>
        <v>1.1428571428571428</v>
      </c>
      <c r="J132" s="114">
        <f t="shared" si="70"/>
        <v>83.5</v>
      </c>
      <c r="K132" s="115">
        <f t="shared" si="71"/>
        <v>0.99404761904761907</v>
      </c>
      <c r="L132" s="61">
        <v>45391</v>
      </c>
    </row>
    <row r="133" spans="1:12" ht="17.25" customHeight="1" x14ac:dyDescent="0.25">
      <c r="A133" s="30"/>
      <c r="B133" s="28"/>
      <c r="C133" s="30"/>
      <c r="D133" s="25"/>
      <c r="E133" s="34"/>
      <c r="F133" s="34"/>
      <c r="G133" s="67"/>
      <c r="H133" s="93"/>
      <c r="I133" s="94"/>
      <c r="J133" s="93"/>
      <c r="K133" s="94"/>
      <c r="L133" s="95"/>
    </row>
    <row r="134" spans="1:12" ht="17.25" customHeight="1" x14ac:dyDescent="0.25">
      <c r="A134" s="9" t="s">
        <v>245</v>
      </c>
      <c r="B134" s="28"/>
      <c r="C134" s="30"/>
      <c r="D134" s="30"/>
      <c r="E134" s="33"/>
      <c r="F134" s="33"/>
      <c r="G134" s="116"/>
      <c r="H134" s="112"/>
      <c r="I134" s="113"/>
      <c r="J134" s="112"/>
      <c r="K134" s="113"/>
      <c r="L134" s="61"/>
    </row>
    <row r="135" spans="1:12" ht="17.25" customHeight="1" x14ac:dyDescent="0.25">
      <c r="A135" s="30">
        <v>91</v>
      </c>
      <c r="B135" s="28" t="s">
        <v>246</v>
      </c>
      <c r="C135" s="30" t="s">
        <v>33</v>
      </c>
      <c r="D135" s="30" t="s">
        <v>161</v>
      </c>
      <c r="E135" s="57">
        <v>113.5</v>
      </c>
      <c r="F135" s="86">
        <v>180</v>
      </c>
      <c r="G135" s="58">
        <v>210</v>
      </c>
      <c r="H135" s="114">
        <f t="shared" ref="H135:H146" si="72">G135-F135</f>
        <v>30</v>
      </c>
      <c r="I135" s="115">
        <f t="shared" ref="I135:I146" si="73">H135/28</f>
        <v>1.0714285714285714</v>
      </c>
      <c r="J135" s="114">
        <f t="shared" ref="J135:J146" si="74">G135-E135</f>
        <v>96.5</v>
      </c>
      <c r="K135" s="115">
        <f t="shared" ref="K135:K146" si="75">J135/84</f>
        <v>1.1488095238095237</v>
      </c>
      <c r="L135" s="61"/>
    </row>
    <row r="136" spans="1:12" ht="17.25" customHeight="1" x14ac:dyDescent="0.25">
      <c r="A136" s="30">
        <v>92</v>
      </c>
      <c r="B136" s="28" t="s">
        <v>247</v>
      </c>
      <c r="C136" s="30" t="s">
        <v>33</v>
      </c>
      <c r="D136" s="30" t="s">
        <v>161</v>
      </c>
      <c r="E136" s="57">
        <v>129.5</v>
      </c>
      <c r="F136" s="86">
        <v>198</v>
      </c>
      <c r="G136" s="58">
        <v>232</v>
      </c>
      <c r="H136" s="114">
        <f t="shared" si="72"/>
        <v>34</v>
      </c>
      <c r="I136" s="115">
        <f t="shared" si="73"/>
        <v>1.2142857142857142</v>
      </c>
      <c r="J136" s="114">
        <f t="shared" si="74"/>
        <v>102.5</v>
      </c>
      <c r="K136" s="115">
        <f t="shared" si="75"/>
        <v>1.2202380952380953</v>
      </c>
      <c r="L136" s="61"/>
    </row>
    <row r="137" spans="1:12" s="31" customFormat="1" ht="17.25" customHeight="1" x14ac:dyDescent="0.2">
      <c r="A137" s="30">
        <v>93</v>
      </c>
      <c r="B137" s="28" t="s">
        <v>248</v>
      </c>
      <c r="C137" s="30" t="s">
        <v>33</v>
      </c>
      <c r="D137" s="30" t="s">
        <v>161</v>
      </c>
      <c r="E137" s="57">
        <v>107.5</v>
      </c>
      <c r="F137" s="86">
        <v>156</v>
      </c>
      <c r="G137" s="58">
        <v>184</v>
      </c>
      <c r="H137" s="114">
        <f t="shared" si="72"/>
        <v>28</v>
      </c>
      <c r="I137" s="115">
        <f t="shared" si="73"/>
        <v>1</v>
      </c>
      <c r="J137" s="114">
        <f t="shared" si="74"/>
        <v>76.5</v>
      </c>
      <c r="K137" s="115">
        <f t="shared" si="75"/>
        <v>0.9107142857142857</v>
      </c>
      <c r="L137" s="61"/>
    </row>
    <row r="138" spans="1:12" s="31" customFormat="1" ht="17.25" customHeight="1" x14ac:dyDescent="0.2">
      <c r="A138" s="30">
        <v>94</v>
      </c>
      <c r="B138" s="28" t="s">
        <v>249</v>
      </c>
      <c r="C138" s="30" t="s">
        <v>20</v>
      </c>
      <c r="D138" s="30" t="s">
        <v>161</v>
      </c>
      <c r="E138" s="57">
        <v>89</v>
      </c>
      <c r="F138" s="86">
        <v>154</v>
      </c>
      <c r="G138" s="58">
        <v>186</v>
      </c>
      <c r="H138" s="114">
        <f t="shared" si="72"/>
        <v>32</v>
      </c>
      <c r="I138" s="115">
        <f t="shared" si="73"/>
        <v>1.1428571428571428</v>
      </c>
      <c r="J138" s="114">
        <f t="shared" si="74"/>
        <v>97</v>
      </c>
      <c r="K138" s="115">
        <f t="shared" si="75"/>
        <v>1.1547619047619047</v>
      </c>
      <c r="L138" s="61"/>
    </row>
    <row r="139" spans="1:12" s="31" customFormat="1" ht="17.25" customHeight="1" x14ac:dyDescent="0.2">
      <c r="A139" s="30">
        <v>95</v>
      </c>
      <c r="B139" s="28" t="s">
        <v>250</v>
      </c>
      <c r="C139" s="30" t="s">
        <v>20</v>
      </c>
      <c r="D139" s="30" t="s">
        <v>161</v>
      </c>
      <c r="E139" s="57">
        <v>120.5</v>
      </c>
      <c r="F139" s="86">
        <v>198</v>
      </c>
      <c r="G139" s="58">
        <v>224</v>
      </c>
      <c r="H139" s="114">
        <f t="shared" si="72"/>
        <v>26</v>
      </c>
      <c r="I139" s="115">
        <f t="shared" si="73"/>
        <v>0.9285714285714286</v>
      </c>
      <c r="J139" s="114">
        <f t="shared" si="74"/>
        <v>103.5</v>
      </c>
      <c r="K139" s="115">
        <f t="shared" si="75"/>
        <v>1.2321428571428572</v>
      </c>
      <c r="L139" s="61"/>
    </row>
    <row r="140" spans="1:12" s="30" customFormat="1" ht="17.25" customHeight="1" x14ac:dyDescent="0.2">
      <c r="A140" s="30">
        <v>96</v>
      </c>
      <c r="B140" s="28" t="s">
        <v>251</v>
      </c>
      <c r="C140" s="30" t="s">
        <v>20</v>
      </c>
      <c r="D140" s="30" t="s">
        <v>161</v>
      </c>
      <c r="E140" s="57">
        <v>107.5</v>
      </c>
      <c r="F140" s="86">
        <v>175</v>
      </c>
      <c r="G140" s="58">
        <v>208</v>
      </c>
      <c r="H140" s="114">
        <f t="shared" si="72"/>
        <v>33</v>
      </c>
      <c r="I140" s="115">
        <f t="shared" si="73"/>
        <v>1.1785714285714286</v>
      </c>
      <c r="J140" s="114">
        <f t="shared" si="74"/>
        <v>100.5</v>
      </c>
      <c r="K140" s="115">
        <f t="shared" si="75"/>
        <v>1.1964285714285714</v>
      </c>
      <c r="L140" s="61"/>
    </row>
    <row r="141" spans="1:12" s="30" customFormat="1" ht="17.25" customHeight="1" x14ac:dyDescent="0.2">
      <c r="A141" s="30">
        <v>97</v>
      </c>
      <c r="B141" s="28" t="s">
        <v>252</v>
      </c>
      <c r="C141" s="30" t="s">
        <v>20</v>
      </c>
      <c r="D141" s="30" t="s">
        <v>161</v>
      </c>
      <c r="E141" s="57">
        <v>113</v>
      </c>
      <c r="F141" s="86">
        <v>162</v>
      </c>
      <c r="G141" s="58">
        <v>190</v>
      </c>
      <c r="H141" s="114">
        <f t="shared" si="72"/>
        <v>28</v>
      </c>
      <c r="I141" s="115">
        <f t="shared" si="73"/>
        <v>1</v>
      </c>
      <c r="J141" s="114">
        <f t="shared" si="74"/>
        <v>77</v>
      </c>
      <c r="K141" s="115">
        <f t="shared" si="75"/>
        <v>0.91666666666666663</v>
      </c>
      <c r="L141" s="61"/>
    </row>
    <row r="142" spans="1:12" s="30" customFormat="1" ht="17.25" customHeight="1" x14ac:dyDescent="0.2">
      <c r="A142" s="30">
        <v>98</v>
      </c>
      <c r="B142" s="28" t="s">
        <v>253</v>
      </c>
      <c r="C142" s="30" t="s">
        <v>20</v>
      </c>
      <c r="D142" s="30" t="s">
        <v>161</v>
      </c>
      <c r="E142" s="57">
        <v>85.5</v>
      </c>
      <c r="F142" s="86">
        <v>137</v>
      </c>
      <c r="G142" s="58">
        <v>159</v>
      </c>
      <c r="H142" s="114">
        <f t="shared" si="72"/>
        <v>22</v>
      </c>
      <c r="I142" s="115">
        <f t="shared" si="73"/>
        <v>0.7857142857142857</v>
      </c>
      <c r="J142" s="114">
        <f t="shared" si="74"/>
        <v>73.5</v>
      </c>
      <c r="K142" s="115">
        <f t="shared" si="75"/>
        <v>0.875</v>
      </c>
      <c r="L142" s="61"/>
    </row>
    <row r="143" spans="1:12" s="30" customFormat="1" ht="17.25" customHeight="1" x14ac:dyDescent="0.2">
      <c r="A143" s="30">
        <v>99</v>
      </c>
      <c r="B143" s="28" t="s">
        <v>254</v>
      </c>
      <c r="C143" s="30" t="s">
        <v>20</v>
      </c>
      <c r="D143" s="30" t="s">
        <v>161</v>
      </c>
      <c r="E143" s="57">
        <v>88.5</v>
      </c>
      <c r="F143" s="86">
        <v>139</v>
      </c>
      <c r="G143" s="58">
        <v>165</v>
      </c>
      <c r="H143" s="114">
        <f t="shared" si="72"/>
        <v>26</v>
      </c>
      <c r="I143" s="115">
        <f t="shared" si="73"/>
        <v>0.9285714285714286</v>
      </c>
      <c r="J143" s="114">
        <f t="shared" si="74"/>
        <v>76.5</v>
      </c>
      <c r="K143" s="115">
        <f t="shared" si="75"/>
        <v>0.9107142857142857</v>
      </c>
      <c r="L143" s="61"/>
    </row>
    <row r="144" spans="1:12" s="31" customFormat="1" ht="17.25" customHeight="1" x14ac:dyDescent="0.2">
      <c r="A144" s="30">
        <v>100</v>
      </c>
      <c r="B144" s="28" t="s">
        <v>255</v>
      </c>
      <c r="C144" s="30" t="s">
        <v>20</v>
      </c>
      <c r="D144" s="30" t="s">
        <v>161</v>
      </c>
      <c r="E144" s="57">
        <v>117</v>
      </c>
      <c r="F144" s="86">
        <v>181</v>
      </c>
      <c r="G144" s="58">
        <v>213</v>
      </c>
      <c r="H144" s="114">
        <f t="shared" si="72"/>
        <v>32</v>
      </c>
      <c r="I144" s="115">
        <f t="shared" si="73"/>
        <v>1.1428571428571428</v>
      </c>
      <c r="J144" s="114">
        <f t="shared" si="74"/>
        <v>96</v>
      </c>
      <c r="K144" s="115">
        <f t="shared" si="75"/>
        <v>1.1428571428571428</v>
      </c>
      <c r="L144" s="61"/>
    </row>
    <row r="145" spans="1:12" ht="17.25" customHeight="1" x14ac:dyDescent="0.25">
      <c r="A145" s="30">
        <v>101</v>
      </c>
      <c r="B145" s="28" t="s">
        <v>256</v>
      </c>
      <c r="C145" s="30" t="s">
        <v>20</v>
      </c>
      <c r="D145" s="30" t="s">
        <v>161</v>
      </c>
      <c r="E145" s="57">
        <v>111</v>
      </c>
      <c r="F145" s="86">
        <v>187</v>
      </c>
      <c r="G145" s="58">
        <v>224</v>
      </c>
      <c r="H145" s="114">
        <f t="shared" si="72"/>
        <v>37</v>
      </c>
      <c r="I145" s="115">
        <f t="shared" si="73"/>
        <v>1.3214285714285714</v>
      </c>
      <c r="J145" s="114">
        <f t="shared" si="74"/>
        <v>113</v>
      </c>
      <c r="K145" s="115">
        <f t="shared" si="75"/>
        <v>1.3452380952380953</v>
      </c>
      <c r="L145" s="61"/>
    </row>
    <row r="146" spans="1:12" ht="17.25" customHeight="1" thickBot="1" x14ac:dyDescent="0.3">
      <c r="A146" s="30">
        <v>102</v>
      </c>
      <c r="B146" s="28" t="s">
        <v>257</v>
      </c>
      <c r="C146" s="30" t="s">
        <v>20</v>
      </c>
      <c r="D146" s="30" t="s">
        <v>161</v>
      </c>
      <c r="E146" s="96">
        <v>100.5</v>
      </c>
      <c r="F146" s="98">
        <v>169</v>
      </c>
      <c r="G146" s="97">
        <v>209</v>
      </c>
      <c r="H146" s="122">
        <f t="shared" si="72"/>
        <v>40</v>
      </c>
      <c r="I146" s="123">
        <f t="shared" si="73"/>
        <v>1.4285714285714286</v>
      </c>
      <c r="J146" s="122">
        <f t="shared" si="74"/>
        <v>108.5</v>
      </c>
      <c r="K146" s="123">
        <f t="shared" si="75"/>
        <v>1.2916666666666667</v>
      </c>
      <c r="L146" s="101"/>
    </row>
    <row r="147" spans="1:12" s="31" customFormat="1" ht="17.25" customHeight="1" x14ac:dyDescent="0.2">
      <c r="A147" s="9" t="s">
        <v>8</v>
      </c>
      <c r="B147" s="66"/>
      <c r="C147" s="25"/>
      <c r="D147" s="25"/>
      <c r="E147" s="93">
        <f>AVERAGE(E5:E146)</f>
        <v>105.49494949494949</v>
      </c>
      <c r="F147" s="93">
        <f t="shared" ref="F147:L147" si="76">AVERAGE(F5:F146)</f>
        <v>166.05050505050505</v>
      </c>
      <c r="G147" s="93">
        <f t="shared" si="76"/>
        <v>193.17171717171718</v>
      </c>
      <c r="H147" s="93">
        <f t="shared" si="76"/>
        <v>27.121212121212121</v>
      </c>
      <c r="I147" s="94">
        <f t="shared" si="76"/>
        <v>0.96861471861471904</v>
      </c>
      <c r="J147" s="93">
        <f t="shared" si="76"/>
        <v>87.676767676767682</v>
      </c>
      <c r="K147" s="94">
        <f t="shared" si="76"/>
        <v>1.0437710437710437</v>
      </c>
      <c r="L147" s="95">
        <f t="shared" si="76"/>
        <v>45356.444444444445</v>
      </c>
    </row>
    <row r="148" spans="1:12" ht="17.25" customHeight="1" x14ac:dyDescent="0.25">
      <c r="A148" s="69" t="s">
        <v>422</v>
      </c>
      <c r="B148" s="71"/>
      <c r="C148" s="71"/>
      <c r="D148" s="71"/>
      <c r="E148" s="80"/>
      <c r="F148" s="77"/>
      <c r="G148" s="72"/>
      <c r="H148" s="72"/>
      <c r="I148" s="73"/>
      <c r="J148" s="72"/>
      <c r="K148" s="73"/>
      <c r="L148" s="124"/>
    </row>
    <row r="149" spans="1:12" s="66" customFormat="1" ht="17.25" customHeight="1" x14ac:dyDescent="0.2">
      <c r="A149" s="75" t="s">
        <v>423</v>
      </c>
      <c r="B149" s="75"/>
      <c r="C149" s="75"/>
      <c r="D149" s="75"/>
      <c r="E149" s="76">
        <v>112.4</v>
      </c>
      <c r="F149" s="76">
        <v>172.8</v>
      </c>
      <c r="G149" s="76">
        <v>195.7</v>
      </c>
      <c r="H149" s="76">
        <v>23</v>
      </c>
      <c r="I149" s="77">
        <v>0.79</v>
      </c>
      <c r="J149" s="76">
        <v>83.3</v>
      </c>
      <c r="K149" s="77">
        <v>0.98</v>
      </c>
      <c r="L149" s="125">
        <v>45034</v>
      </c>
    </row>
    <row r="150" spans="1:12" ht="17.25" customHeight="1" x14ac:dyDescent="0.25">
      <c r="A150" s="71" t="s">
        <v>424</v>
      </c>
      <c r="B150" s="71"/>
      <c r="C150" s="71"/>
      <c r="D150" s="71"/>
      <c r="E150" s="72">
        <v>113.9</v>
      </c>
      <c r="F150" s="72">
        <v>167.8</v>
      </c>
      <c r="G150" s="72">
        <v>198.2</v>
      </c>
      <c r="H150" s="72">
        <v>30.4</v>
      </c>
      <c r="I150" s="73">
        <v>1.17</v>
      </c>
      <c r="J150" s="72">
        <v>84.5</v>
      </c>
      <c r="K150" s="73">
        <v>1.02</v>
      </c>
      <c r="L150" s="126">
        <v>44661</v>
      </c>
    </row>
    <row r="151" spans="1:12" ht="17.25" customHeight="1" x14ac:dyDescent="0.25">
      <c r="A151" s="71" t="s">
        <v>425</v>
      </c>
      <c r="B151" s="71"/>
      <c r="C151" s="71"/>
      <c r="D151" s="71"/>
      <c r="E151" s="80">
        <v>107</v>
      </c>
      <c r="F151" s="73">
        <v>163.6</v>
      </c>
      <c r="G151" s="72">
        <v>164.9</v>
      </c>
      <c r="H151" s="72">
        <v>31.2</v>
      </c>
      <c r="I151" s="73">
        <v>1.1200000000000001</v>
      </c>
      <c r="J151" s="72">
        <v>88.3</v>
      </c>
      <c r="K151" s="73">
        <v>1.06</v>
      </c>
      <c r="L151" s="126">
        <v>44292</v>
      </c>
    </row>
    <row r="152" spans="1:12" ht="17.25" customHeight="1" x14ac:dyDescent="0.25">
      <c r="A152" s="71" t="s">
        <v>441</v>
      </c>
      <c r="B152" s="71"/>
      <c r="C152" s="71"/>
      <c r="D152" s="71"/>
      <c r="E152" s="72">
        <v>98.5</v>
      </c>
      <c r="F152" s="72">
        <v>143.19999999999999</v>
      </c>
      <c r="G152" s="72">
        <v>173.2</v>
      </c>
      <c r="H152" s="72">
        <v>30</v>
      </c>
      <c r="I152" s="73">
        <v>1.07</v>
      </c>
      <c r="J152" s="72">
        <v>74.7</v>
      </c>
      <c r="K152" s="73">
        <v>0.91</v>
      </c>
      <c r="L152" s="127">
        <v>43938</v>
      </c>
    </row>
    <row r="153" spans="1:12" ht="17.25" customHeight="1" x14ac:dyDescent="0.25">
      <c r="A153" s="71" t="s">
        <v>427</v>
      </c>
      <c r="B153" s="71"/>
      <c r="C153" s="71"/>
      <c r="D153" s="71"/>
      <c r="E153" s="80">
        <v>113</v>
      </c>
      <c r="F153" s="73">
        <v>161.69999999999999</v>
      </c>
      <c r="G153" s="72">
        <v>184.5</v>
      </c>
      <c r="H153" s="72">
        <v>22.8</v>
      </c>
      <c r="I153" s="73">
        <v>0.85</v>
      </c>
      <c r="J153" s="72">
        <v>71.900000000000006</v>
      </c>
      <c r="K153" s="73">
        <v>0.87</v>
      </c>
      <c r="L153" s="126">
        <v>43535</v>
      </c>
    </row>
    <row r="154" spans="1:12" ht="17.25" customHeight="1" x14ac:dyDescent="0.25">
      <c r="A154" s="71" t="s">
        <v>428</v>
      </c>
      <c r="B154" s="71"/>
      <c r="C154" s="71"/>
      <c r="D154" s="71"/>
      <c r="E154" s="72">
        <v>116</v>
      </c>
      <c r="F154" s="72">
        <v>167</v>
      </c>
      <c r="G154" s="72">
        <v>195.4</v>
      </c>
      <c r="H154" s="72">
        <v>28.4</v>
      </c>
      <c r="I154" s="73">
        <v>1.01</v>
      </c>
      <c r="J154" s="72">
        <v>80</v>
      </c>
      <c r="K154" s="73">
        <v>0.97</v>
      </c>
      <c r="L154" s="127">
        <v>43139</v>
      </c>
    </row>
    <row r="155" spans="1:12" ht="17.25" customHeight="1" x14ac:dyDescent="0.25">
      <c r="A155" s="71" t="s">
        <v>429</v>
      </c>
      <c r="B155" s="71"/>
      <c r="C155" s="71"/>
      <c r="D155" s="71"/>
      <c r="E155" s="80">
        <v>117</v>
      </c>
      <c r="F155" s="73">
        <v>172.1</v>
      </c>
      <c r="G155" s="72">
        <v>193.5</v>
      </c>
      <c r="H155" s="72">
        <v>21.4</v>
      </c>
      <c r="I155" s="73">
        <v>0.76</v>
      </c>
      <c r="J155" s="72">
        <v>76</v>
      </c>
      <c r="K155" s="73">
        <v>0.91</v>
      </c>
      <c r="L155" s="126">
        <v>42821</v>
      </c>
    </row>
    <row r="156" spans="1:12" ht="17.25" customHeight="1" x14ac:dyDescent="0.25">
      <c r="A156" s="71" t="s">
        <v>430</v>
      </c>
      <c r="B156" s="71"/>
      <c r="C156" s="71"/>
      <c r="D156" s="71"/>
      <c r="E156" s="80">
        <v>103</v>
      </c>
      <c r="F156" s="73">
        <v>137.9</v>
      </c>
      <c r="G156" s="72">
        <v>150</v>
      </c>
      <c r="H156" s="72">
        <v>12</v>
      </c>
      <c r="I156" s="73">
        <v>0.43</v>
      </c>
      <c r="J156" s="72">
        <v>46</v>
      </c>
      <c r="K156" s="73">
        <v>0.55000000000000004</v>
      </c>
      <c r="L156" s="126">
        <v>42461</v>
      </c>
    </row>
    <row r="157" spans="1:12" ht="17.25" customHeight="1" x14ac:dyDescent="0.25">
      <c r="A157" s="71" t="s">
        <v>431</v>
      </c>
      <c r="B157" s="71"/>
      <c r="C157" s="71"/>
      <c r="D157" s="71"/>
      <c r="E157" s="80">
        <v>127</v>
      </c>
      <c r="F157" s="73">
        <v>159.6</v>
      </c>
      <c r="G157" s="72">
        <v>183.9</v>
      </c>
      <c r="H157" s="72">
        <v>24.3</v>
      </c>
      <c r="I157" s="73">
        <v>0.87</v>
      </c>
      <c r="J157" s="72">
        <v>57</v>
      </c>
      <c r="K157" s="73">
        <v>0.68</v>
      </c>
      <c r="L157" s="126">
        <v>42080</v>
      </c>
    </row>
    <row r="158" spans="1:12" ht="17.25" customHeight="1" x14ac:dyDescent="0.25">
      <c r="A158" s="71" t="s">
        <v>442</v>
      </c>
      <c r="B158" s="71"/>
      <c r="C158" s="71"/>
      <c r="D158" s="71"/>
      <c r="E158" s="72">
        <v>115.9</v>
      </c>
      <c r="F158" s="72">
        <v>160.6</v>
      </c>
      <c r="G158" s="72">
        <v>180.2</v>
      </c>
      <c r="H158" s="72">
        <v>19.600000000000001</v>
      </c>
      <c r="I158" s="73">
        <v>0.7</v>
      </c>
      <c r="J158" s="72">
        <v>64</v>
      </c>
      <c r="K158" s="73">
        <v>0.77</v>
      </c>
      <c r="L158" s="126">
        <v>41720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Initial Data </vt:lpstr>
      <vt:lpstr>Initial Micron Data</vt:lpstr>
      <vt:lpstr>28-Day weights</vt:lpstr>
      <vt:lpstr>56 Day wts</vt:lpstr>
      <vt:lpstr>84 day WTS</vt:lpstr>
      <vt:lpstr>'Initial Data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 Lyn Koepke</dc:creator>
  <cp:lastModifiedBy>Kalli Lyn Koepke</cp:lastModifiedBy>
  <cp:lastPrinted>2024-10-15T16:13:47Z</cp:lastPrinted>
  <dcterms:created xsi:type="dcterms:W3CDTF">2024-10-08T20:57:47Z</dcterms:created>
  <dcterms:modified xsi:type="dcterms:W3CDTF">2025-01-06T16:37:25Z</dcterms:modified>
</cp:coreProperties>
</file>