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28" documentId="8_{718D770A-079B-4BE0-9AA7-B59C42328A1B}" xr6:coauthVersionLast="47" xr6:coauthVersionMax="47" xr10:uidLastSave="{417C6189-F67B-434F-B288-913D5561452D}"/>
  <bookViews>
    <workbookView xWindow="2610" yWindow="15" windowWidth="16500" windowHeight="14340" xr2:uid="{00000000-000D-0000-FFFF-FFFF00000000}"/>
  </bookViews>
  <sheets>
    <sheet name="COSC" sheetId="4" r:id="rId1"/>
  </sheets>
  <definedNames>
    <definedName name="_xlnm.Print_Area" localSheetId="0">COSC!$A$1:$AN$69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4" l="1"/>
  <c r="I54" i="4"/>
  <c r="M16" i="4" l="1"/>
  <c r="I23" i="4" l="1"/>
  <c r="I34" i="4"/>
  <c r="AL38" i="4" l="1"/>
  <c r="M38" i="4"/>
  <c r="AL37" i="4"/>
  <c r="M37" i="4"/>
  <c r="AL36" i="4"/>
  <c r="M36" i="4"/>
  <c r="M8" i="4"/>
  <c r="M9" i="4"/>
  <c r="M10" i="4"/>
  <c r="M11" i="4"/>
  <c r="M12" i="4"/>
  <c r="AL12" i="4"/>
  <c r="M13" i="4"/>
  <c r="AL13" i="4"/>
  <c r="M14" i="4"/>
  <c r="AL14" i="4"/>
  <c r="M15" i="4"/>
  <c r="AL15" i="4"/>
  <c r="M17" i="4"/>
  <c r="AL17" i="4"/>
  <c r="M18" i="4"/>
  <c r="AL18" i="4"/>
  <c r="M19" i="4"/>
  <c r="AL19" i="4"/>
  <c r="M20" i="4"/>
  <c r="AL20" i="4"/>
  <c r="M21" i="4"/>
  <c r="AL21" i="4"/>
  <c r="M22" i="4"/>
  <c r="AL22" i="4"/>
  <c r="M25" i="4"/>
  <c r="M26" i="4"/>
  <c r="M27" i="4"/>
  <c r="M28" i="4"/>
  <c r="M29" i="4"/>
  <c r="M30" i="4"/>
  <c r="M31" i="4"/>
  <c r="M32" i="4"/>
  <c r="AL32" i="4"/>
  <c r="M33" i="4"/>
  <c r="AL33" i="4"/>
  <c r="M39" i="4"/>
  <c r="AL39" i="4"/>
  <c r="M40" i="4"/>
  <c r="AL40" i="4"/>
  <c r="M41" i="4"/>
  <c r="AL41" i="4"/>
  <c r="M42" i="4"/>
  <c r="AL42" i="4"/>
  <c r="M43" i="4"/>
  <c r="AL43" i="4"/>
  <c r="M44" i="4"/>
  <c r="AL44" i="4"/>
  <c r="M47" i="4"/>
  <c r="M48" i="4"/>
  <c r="M49" i="4"/>
  <c r="M50" i="4"/>
  <c r="AL50" i="4"/>
  <c r="M51" i="4"/>
  <c r="AL51" i="4"/>
  <c r="M52" i="4"/>
  <c r="AL52" i="4"/>
  <c r="M53" i="4"/>
  <c r="AL53" i="4"/>
  <c r="M58" i="4"/>
  <c r="AL54" i="4" l="1"/>
  <c r="M54" i="4"/>
  <c r="AL34" i="4"/>
  <c r="AL23" i="4"/>
  <c r="M23" i="4"/>
  <c r="AL45" i="4"/>
  <c r="M45" i="4"/>
  <c r="M34" i="4"/>
  <c r="M57" i="4" l="1"/>
  <c r="AL57" i="4"/>
</calcChain>
</file>

<file path=xl/sharedStrings.xml><?xml version="1.0" encoding="utf-8"?>
<sst xmlns="http://schemas.openxmlformats.org/spreadsheetml/2006/main" count="133" uniqueCount="96">
  <si>
    <t>COMPUTER SCIENCE DEGREE CHECK  (2022 to present)</t>
  </si>
  <si>
    <t>STUDENT</t>
  </si>
  <si>
    <t>STUDENT  ID:</t>
  </si>
  <si>
    <t>ADVISOR</t>
  </si>
  <si>
    <t>TRANSFER INSTITUTION:</t>
  </si>
  <si>
    <t>GRAD DATE:</t>
  </si>
  <si>
    <t>Hrs</t>
  </si>
  <si>
    <t>Grade</t>
  </si>
  <si>
    <t>To  Go</t>
  </si>
  <si>
    <t>Notations &amp; Substitutions</t>
  </si>
  <si>
    <t>UD Hrs</t>
  </si>
  <si>
    <t>COMPUTER SCIENCE CORE</t>
  </si>
  <si>
    <t>Must have a grade of C or better in this section</t>
  </si>
  <si>
    <t>COSC</t>
  </si>
  <si>
    <t>Intro to Computer Science</t>
  </si>
  <si>
    <t>Computer Science I</t>
  </si>
  <si>
    <t>Computer Science II</t>
  </si>
  <si>
    <t>Computer Organization</t>
  </si>
  <si>
    <t>Software Design</t>
  </si>
  <si>
    <t>Functional Programming</t>
  </si>
  <si>
    <t>Algor and Data Structures</t>
  </si>
  <si>
    <t>Ethics in Comp Program</t>
  </si>
  <si>
    <t>Computer Security</t>
  </si>
  <si>
    <t>Theory course</t>
  </si>
  <si>
    <t>4100 [Foundations] or 4200 [Computability]</t>
  </si>
  <si>
    <t>OS course</t>
  </si>
  <si>
    <t>4740 [Operating Systems], 3750 Linux Programming</t>
  </si>
  <si>
    <t>PL course</t>
  </si>
  <si>
    <t>4780 [PPL], 4785 [Compiler]</t>
  </si>
  <si>
    <t>System course</t>
  </si>
  <si>
    <t>4820 [Database], 4760 [Networks]</t>
  </si>
  <si>
    <t>Senior Design I</t>
  </si>
  <si>
    <t>Minimum Required-44</t>
  </si>
  <si>
    <t>Section UD hours:</t>
  </si>
  <si>
    <t>MATH and SCIENCE  (30 hours required)</t>
  </si>
  <si>
    <t>Must have a grade of C or better for MATH and STAT courses</t>
  </si>
  <si>
    <t>Q</t>
  </si>
  <si>
    <t>MATH</t>
  </si>
  <si>
    <t>Calculus I</t>
  </si>
  <si>
    <t>Calculus II</t>
  </si>
  <si>
    <t>Elementary Linear Algebra</t>
  </si>
  <si>
    <t>STAT</t>
  </si>
  <si>
    <t>Stat course</t>
  </si>
  <si>
    <t xml:space="preserve"> STAT 2010/2050/2070</t>
  </si>
  <si>
    <t xml:space="preserve"> COSC/MATH</t>
  </si>
  <si>
    <t>Discrete Structures</t>
  </si>
  <si>
    <t>PN</t>
  </si>
  <si>
    <t>Science</t>
  </si>
  <si>
    <t>See Note 2</t>
  </si>
  <si>
    <t>M/S Elective</t>
  </si>
  <si>
    <t>Minimum Required-30</t>
  </si>
  <si>
    <t>Computer Science Major</t>
  </si>
  <si>
    <t>Courses may not be used in this section and in the USP secion.</t>
  </si>
  <si>
    <t>Cosc Elective #1</t>
  </si>
  <si>
    <t>Cosc Elective #2</t>
  </si>
  <si>
    <t>Cosc Elective #3</t>
  </si>
  <si>
    <t>General Elective #1</t>
  </si>
  <si>
    <t>General Elective #2</t>
  </si>
  <si>
    <t>General Elective #3</t>
  </si>
  <si>
    <t>General Elective #4</t>
  </si>
  <si>
    <t>General Elective #5</t>
  </si>
  <si>
    <t>Free elective if needed.</t>
  </si>
  <si>
    <t>Minimum Required-25</t>
  </si>
  <si>
    <t>UNIVERSITY STUDIES PROGRAM</t>
  </si>
  <si>
    <t>FYS</t>
  </si>
  <si>
    <t>COM1</t>
  </si>
  <si>
    <t>COM2</t>
  </si>
  <si>
    <t>COM3</t>
  </si>
  <si>
    <t>H</t>
  </si>
  <si>
    <t>Human Culture</t>
  </si>
  <si>
    <t>V</t>
  </si>
  <si>
    <t>Government</t>
  </si>
  <si>
    <t>Minimum Required-21</t>
  </si>
  <si>
    <t>TOTAL HOURS REMAINING =</t>
  </si>
  <si>
    <t>UPPER DIVISION HOURS REMAINING =</t>
  </si>
  <si>
    <t>(Must have 42 hours of upper division credit)</t>
  </si>
  <si>
    <t xml:space="preserve">  </t>
  </si>
  <si>
    <t>Student Signature</t>
  </si>
  <si>
    <t xml:space="preserve">date   </t>
  </si>
  <si>
    <t>Advisor approval</t>
  </si>
  <si>
    <t>date</t>
  </si>
  <si>
    <t>Department approval</t>
  </si>
  <si>
    <t>College approval</t>
  </si>
  <si>
    <t>NOTES:</t>
  </si>
  <si>
    <t>EE</t>
  </si>
  <si>
    <t>or COSC 2150</t>
  </si>
  <si>
    <t>A grade of C or better is required for all MATH, STAT, and COSC courses.</t>
  </si>
  <si>
    <t>COSC Electives must be 3000 or higher and cannot be used to satisfy any other requirement.</t>
  </si>
  <si>
    <t>FYS or USP Elective</t>
  </si>
  <si>
    <t>Science Elective list: AECL1000, ANTH 1100, ASTR 1050, ASTR 2310, ASTR 2330, ATSC 2000, CHEM 1020, CHEM 1030, ESS 2000, ENTO 1001, ENR 1500, GEOL 1100,GEOL 1500, GEOL 2000, LIFE 1010, LIFE 2022, LIFE 2023, PHYS 1110, PHYS 1120, PHYS 1210, PHYS 1220, SOIL 2010</t>
  </si>
  <si>
    <t>Two 3 credit courses or One 4 credit course.  See Note 3.</t>
  </si>
  <si>
    <t>MATH courses above Calculus II or STAT courses 3000 and up. Exceptions: cannot count MATH 2350, MATH 2355, MATH 4000 or any variable credit courses toward this requirement.  Can also include additional Science Elective courses from note 2 that are not already used for the Science Elective.</t>
  </si>
  <si>
    <t>3000+ COSC courses, See Notes 1, 4, and 5.</t>
  </si>
  <si>
    <t>Electives should be selected to meet the 42 hour requirement for Upper Division credits.</t>
  </si>
  <si>
    <t>1000 level or higher Elective.  See notes 4, 5 and 6.</t>
  </si>
  <si>
    <t>A maximum of 3 credits for COSC 3970 can be used in all the electives slots, including the COSC or general electives.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</si>
</sst>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MS Sans Serif"/>
    </font>
    <font>
      <sz val="10"/>
      <name val="Helvetica"/>
      <family val="2"/>
    </font>
    <font>
      <sz val="10"/>
      <name val="Arial"/>
      <family val="2"/>
    </font>
    <font>
      <b/>
      <sz val="10"/>
      <name val="Arial"/>
      <family val="2"/>
    </font>
    <font>
      <b/>
      <sz val="9"/>
      <name val="Arial"/>
      <family val="2"/>
    </font>
    <font>
      <sz val="9"/>
      <name val="Arial"/>
      <family val="2"/>
    </font>
    <font>
      <sz val="8"/>
      <name val="Arial"/>
      <family val="2"/>
    </font>
    <font>
      <sz val="7"/>
      <name val="Arial"/>
      <family val="2"/>
    </font>
    <font>
      <b/>
      <sz val="10"/>
      <name val="Helvetica"/>
      <family val="2"/>
    </font>
    <font>
      <b/>
      <sz val="8"/>
      <name val="Arial"/>
      <family val="2"/>
    </font>
    <font>
      <sz val="10"/>
      <color indexed="0"/>
      <name val="Helvetica"/>
    </font>
    <font>
      <sz val="10"/>
      <color rgb="FF000000"/>
      <name val="Arial"/>
      <family val="2"/>
    </font>
    <font>
      <b/>
      <sz val="12"/>
      <name val="Arial"/>
      <family val="2"/>
    </font>
    <font>
      <b/>
      <sz val="10"/>
      <color rgb="FFFF000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medium">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s>
  <cellStyleXfs count="3">
    <xf numFmtId="0" fontId="0" fillId="0" borderId="0"/>
    <xf numFmtId="0" fontId="11" fillId="0" borderId="0"/>
    <xf numFmtId="0" fontId="11" fillId="0" borderId="0"/>
  </cellStyleXfs>
  <cellXfs count="55">
    <xf numFmtId="0" fontId="0" fillId="0" borderId="0" xfId="0"/>
    <xf numFmtId="0" fontId="1" fillId="0" borderId="0" xfId="0" applyFont="1"/>
    <xf numFmtId="0" fontId="2" fillId="0" borderId="0" xfId="0" applyFont="1" applyAlignment="1">
      <alignment horizontal="left"/>
    </xf>
    <xf numFmtId="0" fontId="2" fillId="0" borderId="0" xfId="0" applyFont="1"/>
    <xf numFmtId="0" fontId="2" fillId="0" borderId="0" xfId="0" applyFont="1" applyAlignment="1">
      <alignment horizontal="center"/>
    </xf>
    <xf numFmtId="0" fontId="3" fillId="0" borderId="0" xfId="0" applyFont="1"/>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center"/>
    </xf>
    <xf numFmtId="0" fontId="3" fillId="0" borderId="0" xfId="0" applyFont="1" applyAlignment="1">
      <alignment horizontal="right"/>
    </xf>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0" fontId="3" fillId="0" borderId="2" xfId="0" applyFont="1" applyBorder="1" applyAlignment="1">
      <alignment horizontal="center"/>
    </xf>
    <xf numFmtId="0" fontId="3" fillId="0" borderId="2" xfId="0" applyFont="1" applyBorder="1" applyAlignment="1">
      <alignment horizontal="right"/>
    </xf>
    <xf numFmtId="15" fontId="2" fillId="0" borderId="2" xfId="0" applyNumberFormat="1" applyFont="1" applyBorder="1" applyAlignment="1">
      <alignment horizontal="right"/>
    </xf>
    <xf numFmtId="0" fontId="4"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center"/>
    </xf>
    <xf numFmtId="0" fontId="5" fillId="0" borderId="0" xfId="0" applyFont="1"/>
    <xf numFmtId="0" fontId="4" fillId="0" borderId="0" xfId="0" applyFont="1" applyAlignment="1">
      <alignment horizontal="right" vertical="top"/>
    </xf>
    <xf numFmtId="0" fontId="2" fillId="0" borderId="3" xfId="0" applyFont="1" applyBorder="1"/>
    <xf numFmtId="0" fontId="2" fillId="0" borderId="3" xfId="0" applyFont="1" applyBorder="1" applyAlignment="1">
      <alignment horizontal="center"/>
    </xf>
    <xf numFmtId="0" fontId="4" fillId="0" borderId="0" xfId="0" applyFont="1" applyAlignment="1">
      <alignment horizontal="right"/>
    </xf>
    <xf numFmtId="0" fontId="2" fillId="0" borderId="3" xfId="0" applyFont="1" applyBorder="1" applyAlignment="1">
      <alignment horizontal="left"/>
    </xf>
    <xf numFmtId="0" fontId="6" fillId="0" borderId="3" xfId="0" applyFont="1" applyBorder="1" applyAlignment="1">
      <alignment horizontal="right"/>
    </xf>
    <xf numFmtId="0" fontId="6" fillId="0" borderId="0" xfId="0" applyFont="1" applyAlignment="1">
      <alignment horizontal="right"/>
    </xf>
    <xf numFmtId="0" fontId="2" fillId="0" borderId="3" xfId="0" applyFont="1" applyBorder="1" applyAlignment="1">
      <alignment horizontal="right"/>
    </xf>
    <xf numFmtId="0" fontId="6" fillId="0" borderId="0" xfId="0" applyFont="1" applyAlignment="1">
      <alignment horizontal="center"/>
    </xf>
    <xf numFmtId="0" fontId="6" fillId="0" borderId="3" xfId="0" applyFont="1" applyBorder="1" applyAlignment="1">
      <alignment horizontal="center"/>
    </xf>
    <xf numFmtId="0" fontId="6" fillId="0" borderId="3" xfId="0" applyFont="1" applyBorder="1"/>
    <xf numFmtId="0" fontId="6" fillId="0" borderId="0" xfId="0" applyFont="1" applyAlignment="1">
      <alignment horizontal="left"/>
    </xf>
    <xf numFmtId="0" fontId="2" fillId="0" borderId="4" xfId="0" applyFont="1" applyBorder="1"/>
    <xf numFmtId="0" fontId="2" fillId="0" borderId="4" xfId="0" applyFont="1" applyBorder="1" applyAlignment="1">
      <alignment horizontal="left"/>
    </xf>
    <xf numFmtId="0" fontId="2" fillId="0" borderId="4" xfId="0" applyFont="1" applyBorder="1" applyAlignment="1">
      <alignment horizontal="center"/>
    </xf>
    <xf numFmtId="0" fontId="2" fillId="0" borderId="1" xfId="0" applyFont="1" applyBorder="1" applyAlignment="1">
      <alignment horizontal="right"/>
    </xf>
    <xf numFmtId="0" fontId="7" fillId="0" borderId="3" xfId="0" applyFont="1" applyBorder="1" applyAlignment="1">
      <alignment horizontal="right"/>
    </xf>
    <xf numFmtId="0" fontId="8" fillId="0" borderId="0" xfId="0" applyFont="1"/>
    <xf numFmtId="0" fontId="1" fillId="0" borderId="1" xfId="0" applyFont="1" applyBorder="1"/>
    <xf numFmtId="0" fontId="2" fillId="0" borderId="5" xfId="0" applyFont="1" applyBorder="1"/>
    <xf numFmtId="0" fontId="9" fillId="0" borderId="0" xfId="0" applyFont="1" applyAlignment="1">
      <alignment horizontal="right"/>
    </xf>
    <xf numFmtId="0" fontId="3" fillId="0" borderId="0" xfId="0" applyFont="1" applyAlignment="1">
      <alignment horizontal="left"/>
    </xf>
    <xf numFmtId="49" fontId="2" fillId="0" borderId="1" xfId="0" applyNumberFormat="1" applyFont="1" applyBorder="1"/>
    <xf numFmtId="0" fontId="10" fillId="0" borderId="0" xfId="0" applyFont="1" applyAlignment="1">
      <alignment horizontal="left"/>
    </xf>
    <xf numFmtId="0" fontId="7" fillId="0" borderId="0" xfId="0" applyFont="1" applyAlignment="1">
      <alignment horizontal="left"/>
    </xf>
    <xf numFmtId="0" fontId="7" fillId="0" borderId="0" xfId="0" applyFont="1" applyAlignment="1">
      <alignment horizontal="right"/>
    </xf>
    <xf numFmtId="0" fontId="3" fillId="0" borderId="0" xfId="0" applyFont="1" applyAlignment="1">
      <alignment horizontal="center"/>
    </xf>
    <xf numFmtId="0" fontId="2" fillId="0" borderId="0" xfId="0" applyFont="1" applyAlignment="1">
      <alignment horizontal="right"/>
    </xf>
    <xf numFmtId="0" fontId="0" fillId="0" borderId="0" xfId="0" applyAlignment="1">
      <alignment horizontal="left"/>
    </xf>
    <xf numFmtId="0" fontId="12" fillId="0" borderId="0" xfId="0" applyFont="1" applyAlignment="1">
      <alignment horizontal="center"/>
    </xf>
    <xf numFmtId="0" fontId="13"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xf>
  </cellXfs>
  <cellStyles count="3">
    <cellStyle name="Normal" xfId="0" builtinId="0"/>
    <cellStyle name="Normal 2" xfId="2" xr:uid="{00000000-0005-0000-0000-000001000000}"/>
    <cellStyle name="Normal 4"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70"/>
  <sheetViews>
    <sheetView tabSelected="1" topLeftCell="A49" zoomScaleNormal="100" workbookViewId="0">
      <selection activeCell="C66" sqref="C66:AI66"/>
    </sheetView>
  </sheetViews>
  <sheetFormatPr defaultRowHeight="12.75" x14ac:dyDescent="0.2"/>
  <cols>
    <col min="1" max="1" width="5.28515625" style="4" customWidth="1"/>
    <col min="2" max="2" width="0.85546875" style="3" customWidth="1"/>
    <col min="3" max="3" width="7.7109375" style="3" customWidth="1"/>
    <col min="4" max="4" width="0.85546875" style="3" customWidth="1"/>
    <col min="5" max="5" width="7.5703125" style="2" customWidth="1"/>
    <col min="6" max="6" width="0.85546875" style="2" customWidth="1"/>
    <col min="7" max="7" width="22.140625" style="2" customWidth="1"/>
    <col min="8" max="8" width="0.85546875" style="2" customWidth="1"/>
    <col min="9" max="9" width="4.7109375" style="4" customWidth="1"/>
    <col min="10" max="10" width="0.85546875" style="4" customWidth="1"/>
    <col min="11" max="11" width="8.5703125" style="3" customWidth="1"/>
    <col min="12" max="12" width="0.85546875" style="3" customWidth="1"/>
    <col min="13" max="13" width="8" style="3" customWidth="1"/>
    <col min="14" max="14" width="0.85546875" style="3" customWidth="1"/>
    <col min="15" max="15" width="4.7109375" style="4" customWidth="1"/>
    <col min="16" max="16" width="0.85546875" style="4" customWidth="1"/>
    <col min="17" max="17" width="4.7109375" style="4" customWidth="1"/>
    <col min="18" max="18" width="0.85546875" style="4" customWidth="1"/>
    <col min="19" max="19" width="4.7109375" style="4" customWidth="1"/>
    <col min="20" max="20" width="0.85546875" style="4" customWidth="1"/>
    <col min="21" max="21" width="4.7109375" style="4" customWidth="1"/>
    <col min="22" max="22" width="0.85546875" style="4" customWidth="1"/>
    <col min="23" max="23" width="4.7109375" style="4" customWidth="1"/>
    <col min="24" max="24" width="0.85546875" style="4" customWidth="1"/>
    <col min="25" max="25" width="4.7109375" style="4" customWidth="1"/>
    <col min="26" max="26" width="0.85546875" style="4" customWidth="1"/>
    <col min="27" max="27" width="4.7109375" style="3" customWidth="1"/>
    <col min="28" max="28" width="0.85546875" style="3" customWidth="1"/>
    <col min="29" max="29" width="4.7109375" style="3" customWidth="1"/>
    <col min="30" max="30" width="0.85546875" style="3" customWidth="1"/>
    <col min="31" max="31" width="4.7109375" style="3" customWidth="1"/>
    <col min="32" max="32" width="0.85546875" style="3" customWidth="1"/>
    <col min="33" max="33" width="4.7109375" style="3" customWidth="1"/>
    <col min="34" max="34" width="0.85546875" style="3" customWidth="1"/>
    <col min="35" max="35" width="5.140625" style="3" customWidth="1"/>
    <col min="36" max="36" width="0.85546875" style="3" customWidth="1"/>
    <col min="37" max="37" width="0.85546875" style="1" customWidth="1"/>
    <col min="38" max="38" width="4.7109375" style="1" customWidth="1"/>
    <col min="39" max="39" width="0.85546875" style="1" customWidth="1"/>
    <col min="40" max="41" width="4.7109375" style="1" customWidth="1"/>
    <col min="42" max="44" width="4.7109375" customWidth="1"/>
  </cols>
  <sheetData>
    <row r="1" spans="1:38" ht="15" customHeight="1" x14ac:dyDescent="0.25">
      <c r="A1" s="2"/>
      <c r="M1" s="49" t="s">
        <v>0</v>
      </c>
      <c r="O1" s="46"/>
      <c r="P1" s="46"/>
      <c r="Q1" s="3"/>
    </row>
    <row r="2" spans="1:38" ht="5.0999999999999996" customHeight="1" x14ac:dyDescent="0.2">
      <c r="O2" s="46"/>
      <c r="P2" s="46"/>
    </row>
    <row r="3" spans="1:38" ht="15.75" customHeight="1" x14ac:dyDescent="0.2">
      <c r="A3" s="5" t="s">
        <v>1</v>
      </c>
      <c r="D3" s="6"/>
      <c r="E3" s="7"/>
      <c r="F3" s="7"/>
      <c r="G3" s="7"/>
      <c r="H3" s="7"/>
      <c r="I3" s="8"/>
      <c r="J3" s="8"/>
      <c r="O3" s="9" t="s">
        <v>2</v>
      </c>
      <c r="Q3" s="7"/>
      <c r="R3" s="8"/>
      <c r="S3" s="6"/>
      <c r="T3" s="6"/>
      <c r="U3" s="6"/>
      <c r="V3" s="6"/>
      <c r="W3" s="6"/>
      <c r="X3" s="6"/>
      <c r="Y3" s="6"/>
      <c r="Z3" s="6"/>
      <c r="AA3" s="6"/>
      <c r="AI3" s="47"/>
    </row>
    <row r="4" spans="1:38" ht="15" customHeight="1" x14ac:dyDescent="0.2">
      <c r="A4" s="5" t="s">
        <v>3</v>
      </c>
      <c r="D4" s="32"/>
      <c r="E4" s="33"/>
      <c r="F4" s="33"/>
      <c r="G4" s="33"/>
      <c r="K4" s="5"/>
      <c r="O4" s="9" t="s">
        <v>4</v>
      </c>
      <c r="Q4" s="34"/>
      <c r="R4" s="34"/>
      <c r="S4" s="32"/>
      <c r="T4" s="32"/>
      <c r="U4" s="32"/>
      <c r="V4" s="32"/>
      <c r="W4" s="32"/>
      <c r="AE4" s="9" t="s">
        <v>5</v>
      </c>
      <c r="AG4" s="42"/>
      <c r="AH4" s="6"/>
      <c r="AI4" s="35"/>
      <c r="AJ4" s="6"/>
    </row>
    <row r="5" spans="1:38" ht="4.5" customHeight="1" thickBot="1" x14ac:dyDescent="0.25">
      <c r="A5" s="10"/>
      <c r="B5" s="11"/>
      <c r="C5" s="11"/>
      <c r="D5" s="11"/>
      <c r="E5" s="12"/>
      <c r="F5" s="12"/>
      <c r="G5" s="12"/>
      <c r="H5" s="12"/>
      <c r="I5" s="13"/>
      <c r="J5" s="13"/>
      <c r="K5" s="13"/>
      <c r="L5" s="13"/>
      <c r="M5" s="13"/>
      <c r="N5" s="13"/>
      <c r="O5" s="10"/>
      <c r="P5" s="10"/>
      <c r="Q5" s="10"/>
      <c r="R5" s="10"/>
      <c r="S5" s="13"/>
      <c r="T5" s="13"/>
      <c r="U5" s="10"/>
      <c r="V5" s="10"/>
      <c r="W5" s="10"/>
      <c r="X5" s="10"/>
      <c r="Y5" s="10"/>
      <c r="Z5" s="14"/>
      <c r="AA5" s="11"/>
      <c r="AB5" s="11"/>
      <c r="AC5" s="11"/>
      <c r="AD5" s="11"/>
      <c r="AE5" s="11"/>
      <c r="AF5" s="11"/>
      <c r="AG5" s="11"/>
      <c r="AH5" s="11"/>
      <c r="AI5" s="15"/>
      <c r="AJ5" s="11"/>
    </row>
    <row r="6" spans="1:38" ht="11.25" customHeight="1" x14ac:dyDescent="0.2">
      <c r="I6" s="16" t="s">
        <v>6</v>
      </c>
      <c r="J6" s="17"/>
      <c r="K6" s="18" t="s">
        <v>7</v>
      </c>
      <c r="L6" s="18"/>
      <c r="M6" s="18" t="s">
        <v>8</v>
      </c>
      <c r="N6" s="19"/>
      <c r="O6" s="17"/>
      <c r="P6" s="17"/>
      <c r="Q6" s="17"/>
      <c r="R6" s="17"/>
      <c r="S6" s="17"/>
      <c r="T6" s="17"/>
      <c r="U6" s="17"/>
      <c r="V6" s="17"/>
      <c r="W6" s="17"/>
      <c r="X6" s="17"/>
      <c r="Y6" s="17"/>
      <c r="Z6" s="3"/>
      <c r="AB6" s="20" t="s">
        <v>9</v>
      </c>
      <c r="AL6" s="37" t="s">
        <v>10</v>
      </c>
    </row>
    <row r="7" spans="1:38" ht="12" customHeight="1" x14ac:dyDescent="0.2">
      <c r="A7" s="5" t="s">
        <v>11</v>
      </c>
      <c r="K7" s="2" t="s">
        <v>12</v>
      </c>
    </row>
    <row r="8" spans="1:38" ht="12" customHeight="1" x14ac:dyDescent="0.2">
      <c r="A8" s="5"/>
      <c r="C8" s="3" t="s">
        <v>13</v>
      </c>
      <c r="E8" s="2">
        <v>1010</v>
      </c>
      <c r="G8" s="2" t="s">
        <v>14</v>
      </c>
      <c r="I8" s="4">
        <v>3</v>
      </c>
      <c r="K8" s="21"/>
      <c r="M8" s="21">
        <f t="shared" ref="M8:M22" si="0">IF(K8="",I8,0)</f>
        <v>3</v>
      </c>
      <c r="O8" s="22"/>
      <c r="P8" s="22"/>
      <c r="Q8" s="22"/>
      <c r="R8" s="22"/>
      <c r="S8" s="22"/>
      <c r="T8" s="22"/>
      <c r="U8" s="22"/>
      <c r="V8" s="22"/>
      <c r="W8" s="22"/>
      <c r="X8" s="22"/>
      <c r="Y8" s="22"/>
      <c r="Z8" s="22"/>
      <c r="AA8" s="21"/>
      <c r="AB8" s="21"/>
      <c r="AC8" s="21"/>
      <c r="AD8" s="21"/>
      <c r="AE8" s="21"/>
      <c r="AF8" s="21"/>
      <c r="AG8" s="21"/>
      <c r="AH8" s="21"/>
      <c r="AI8" s="21"/>
      <c r="AJ8" s="21"/>
    </row>
    <row r="9" spans="1:38" ht="12" customHeight="1" x14ac:dyDescent="0.2">
      <c r="C9" s="3" t="s">
        <v>13</v>
      </c>
      <c r="E9" s="2">
        <v>1030</v>
      </c>
      <c r="G9" s="2" t="s">
        <v>15</v>
      </c>
      <c r="I9" s="4">
        <v>4</v>
      </c>
      <c r="K9" s="21"/>
      <c r="M9" s="21">
        <f t="shared" si="0"/>
        <v>4</v>
      </c>
      <c r="O9" s="22"/>
      <c r="P9" s="22"/>
      <c r="Q9" s="22"/>
      <c r="R9" s="22"/>
      <c r="S9" s="22"/>
      <c r="T9" s="22"/>
      <c r="U9" s="22"/>
      <c r="V9" s="22"/>
      <c r="W9" s="22"/>
      <c r="X9" s="22"/>
      <c r="Y9" s="22"/>
      <c r="Z9" s="22"/>
      <c r="AA9" s="21"/>
      <c r="AB9" s="21"/>
      <c r="AC9" s="21"/>
      <c r="AD9" s="21"/>
      <c r="AE9" s="21"/>
      <c r="AF9" s="21"/>
      <c r="AG9" s="21"/>
      <c r="AH9" s="21"/>
      <c r="AI9" s="21"/>
      <c r="AJ9" s="21"/>
    </row>
    <row r="10" spans="1:38" ht="12" customHeight="1" x14ac:dyDescent="0.2">
      <c r="C10" s="3" t="s">
        <v>13</v>
      </c>
      <c r="E10" s="2">
        <v>2030</v>
      </c>
      <c r="F10" s="3"/>
      <c r="G10" s="3" t="s">
        <v>16</v>
      </c>
      <c r="I10" s="4">
        <v>4</v>
      </c>
      <c r="K10" s="21"/>
      <c r="M10" s="21">
        <f t="shared" si="0"/>
        <v>4</v>
      </c>
      <c r="O10" s="22"/>
      <c r="P10" s="22"/>
      <c r="Q10" s="22"/>
      <c r="R10" s="22"/>
      <c r="S10" s="22"/>
      <c r="T10" s="22"/>
      <c r="U10" s="22"/>
      <c r="V10" s="22"/>
      <c r="W10" s="22"/>
      <c r="X10" s="22"/>
      <c r="Y10" s="22"/>
      <c r="Z10" s="22"/>
      <c r="AA10" s="21"/>
      <c r="AB10" s="21"/>
      <c r="AC10" s="21"/>
      <c r="AD10" s="21"/>
      <c r="AE10" s="21"/>
      <c r="AF10" s="21"/>
      <c r="AG10" s="21"/>
      <c r="AH10" s="21"/>
      <c r="AI10" s="21"/>
      <c r="AJ10" s="21"/>
    </row>
    <row r="11" spans="1:38" ht="12" customHeight="1" x14ac:dyDescent="0.2">
      <c r="C11" s="3" t="s">
        <v>84</v>
      </c>
      <c r="E11" s="2">
        <v>2150</v>
      </c>
      <c r="G11" s="2" t="s">
        <v>17</v>
      </c>
      <c r="I11" s="4">
        <v>3</v>
      </c>
      <c r="K11" s="21"/>
      <c r="M11" s="21">
        <f t="shared" si="0"/>
        <v>3</v>
      </c>
      <c r="O11" s="24" t="s">
        <v>85</v>
      </c>
      <c r="P11" s="22"/>
      <c r="Q11" s="22"/>
      <c r="R11" s="22"/>
      <c r="S11" s="22"/>
      <c r="T11" s="22"/>
      <c r="U11" s="22"/>
      <c r="V11" s="22"/>
      <c r="W11" s="22"/>
      <c r="X11" s="22"/>
      <c r="Y11" s="22"/>
      <c r="Z11" s="22"/>
      <c r="AA11" s="21"/>
      <c r="AB11" s="21"/>
      <c r="AC11" s="21"/>
      <c r="AD11" s="21"/>
      <c r="AE11" s="21"/>
      <c r="AF11" s="21"/>
      <c r="AG11" s="21"/>
      <c r="AH11" s="21"/>
      <c r="AI11" s="21"/>
      <c r="AJ11" s="21"/>
    </row>
    <row r="12" spans="1:38" ht="12" customHeight="1" x14ac:dyDescent="0.2">
      <c r="C12" s="3" t="s">
        <v>13</v>
      </c>
      <c r="E12" s="2">
        <v>3011</v>
      </c>
      <c r="G12" s="2" t="s">
        <v>18</v>
      </c>
      <c r="I12" s="4">
        <v>3</v>
      </c>
      <c r="K12" s="21"/>
      <c r="M12" s="21">
        <f t="shared" si="0"/>
        <v>3</v>
      </c>
      <c r="O12" s="22"/>
      <c r="P12" s="22"/>
      <c r="Q12" s="22"/>
      <c r="R12" s="22"/>
      <c r="S12" s="22"/>
      <c r="T12" s="22"/>
      <c r="U12" s="22"/>
      <c r="V12" s="22"/>
      <c r="W12" s="22"/>
      <c r="X12" s="22"/>
      <c r="Y12" s="22"/>
      <c r="Z12" s="22"/>
      <c r="AA12" s="21"/>
      <c r="AB12" s="21"/>
      <c r="AC12" s="21"/>
      <c r="AD12" s="21"/>
      <c r="AE12" s="21"/>
      <c r="AF12" s="21"/>
      <c r="AG12" s="21"/>
      <c r="AH12" s="21"/>
      <c r="AI12" s="21"/>
      <c r="AJ12" s="21"/>
      <c r="AL12" s="1">
        <f>IF(K12="",0,3)</f>
        <v>0</v>
      </c>
    </row>
    <row r="13" spans="1:38" ht="12" customHeight="1" x14ac:dyDescent="0.2">
      <c r="C13" s="3" t="s">
        <v>13</v>
      </c>
      <c r="E13" s="2">
        <v>3015</v>
      </c>
      <c r="G13" s="2" t="s">
        <v>19</v>
      </c>
      <c r="I13" s="4">
        <v>3</v>
      </c>
      <c r="K13" s="21"/>
      <c r="M13" s="21">
        <f t="shared" si="0"/>
        <v>3</v>
      </c>
      <c r="O13" s="22"/>
      <c r="P13" s="22"/>
      <c r="Q13" s="22"/>
      <c r="R13" s="22"/>
      <c r="S13" s="22"/>
      <c r="T13" s="22"/>
      <c r="U13" s="22"/>
      <c r="V13" s="22"/>
      <c r="W13" s="22"/>
      <c r="X13" s="22"/>
      <c r="Y13" s="22"/>
      <c r="Z13" s="22"/>
      <c r="AA13" s="21"/>
      <c r="AB13" s="21"/>
      <c r="AC13" s="21"/>
      <c r="AD13" s="21"/>
      <c r="AE13" s="21"/>
      <c r="AF13" s="21"/>
      <c r="AG13" s="21"/>
      <c r="AH13" s="21"/>
      <c r="AI13" s="21"/>
      <c r="AJ13" s="21"/>
      <c r="AL13" s="1">
        <f>IF(K13="",0,3)</f>
        <v>0</v>
      </c>
    </row>
    <row r="14" spans="1:38" ht="12" customHeight="1" x14ac:dyDescent="0.2">
      <c r="C14" s="3" t="s">
        <v>13</v>
      </c>
      <c r="E14" s="2">
        <v>3020</v>
      </c>
      <c r="G14" s="2" t="s">
        <v>20</v>
      </c>
      <c r="I14" s="4">
        <v>4</v>
      </c>
      <c r="K14" s="21"/>
      <c r="M14" s="21">
        <f t="shared" si="0"/>
        <v>4</v>
      </c>
      <c r="O14" s="22"/>
      <c r="P14" s="22"/>
      <c r="Q14" s="22"/>
      <c r="R14" s="22"/>
      <c r="S14" s="22"/>
      <c r="T14" s="22"/>
      <c r="U14" s="22"/>
      <c r="V14" s="22"/>
      <c r="W14" s="22"/>
      <c r="X14" s="22"/>
      <c r="Y14" s="22"/>
      <c r="Z14" s="22"/>
      <c r="AA14" s="21"/>
      <c r="AB14" s="21"/>
      <c r="AC14" s="21"/>
      <c r="AD14" s="21"/>
      <c r="AE14" s="21"/>
      <c r="AF14" s="21"/>
      <c r="AG14" s="21"/>
      <c r="AH14" s="21"/>
      <c r="AI14" s="21"/>
      <c r="AJ14" s="21"/>
      <c r="AL14" s="1">
        <f>IF(K14="",0,4)</f>
        <v>0</v>
      </c>
    </row>
    <row r="15" spans="1:38" x14ac:dyDescent="0.2">
      <c r="C15" s="3" t="s">
        <v>13</v>
      </c>
      <c r="E15" s="2">
        <v>3050</v>
      </c>
      <c r="G15" s="2" t="s">
        <v>21</v>
      </c>
      <c r="I15" s="4">
        <v>1</v>
      </c>
      <c r="K15" s="21"/>
      <c r="M15" s="21">
        <f t="shared" si="0"/>
        <v>1</v>
      </c>
      <c r="O15" s="22"/>
      <c r="P15" s="22"/>
      <c r="Q15" s="22"/>
      <c r="R15" s="22"/>
      <c r="S15" s="22"/>
      <c r="T15" s="22"/>
      <c r="U15" s="22"/>
      <c r="V15" s="22"/>
      <c r="W15" s="22"/>
      <c r="X15" s="22"/>
      <c r="Y15" s="22"/>
      <c r="Z15" s="22"/>
      <c r="AA15" s="21"/>
      <c r="AB15" s="21"/>
      <c r="AC15" s="21"/>
      <c r="AD15" s="21"/>
      <c r="AE15" s="21"/>
      <c r="AF15" s="21"/>
      <c r="AG15" s="21"/>
      <c r="AH15" s="21"/>
      <c r="AI15" s="21"/>
      <c r="AJ15" s="21"/>
      <c r="AL15" s="1">
        <f>IF(K15="",0,1)</f>
        <v>0</v>
      </c>
    </row>
    <row r="16" spans="1:38" x14ac:dyDescent="0.2">
      <c r="C16" s="3" t="s">
        <v>13</v>
      </c>
      <c r="E16" s="2">
        <v>3765</v>
      </c>
      <c r="G16" s="2" t="s">
        <v>22</v>
      </c>
      <c r="I16" s="4">
        <v>3</v>
      </c>
      <c r="K16" s="21"/>
      <c r="M16" s="21">
        <f t="shared" si="0"/>
        <v>3</v>
      </c>
      <c r="O16" s="22"/>
      <c r="U16" s="22"/>
      <c r="V16" s="22"/>
      <c r="W16" s="22"/>
      <c r="X16" s="22"/>
      <c r="Y16" s="22"/>
      <c r="Z16" s="22"/>
      <c r="AA16" s="21"/>
      <c r="AB16" s="21"/>
      <c r="AC16" s="21"/>
      <c r="AD16" s="21"/>
      <c r="AE16" s="21"/>
      <c r="AF16" s="21"/>
      <c r="AG16" s="21"/>
      <c r="AH16" s="21"/>
      <c r="AI16" s="21"/>
      <c r="AJ16" s="21"/>
    </row>
    <row r="17" spans="1:38" ht="12" customHeight="1" x14ac:dyDescent="0.2">
      <c r="C17" s="3" t="s">
        <v>13</v>
      </c>
      <c r="E17" s="21"/>
      <c r="G17" s="2" t="s">
        <v>23</v>
      </c>
      <c r="I17" s="4">
        <v>3</v>
      </c>
      <c r="K17" s="21"/>
      <c r="M17" s="21">
        <f t="shared" si="0"/>
        <v>3</v>
      </c>
      <c r="O17" s="24" t="s">
        <v>24</v>
      </c>
      <c r="U17" s="22"/>
      <c r="V17" s="22"/>
      <c r="W17" s="22"/>
      <c r="X17" s="22"/>
      <c r="Y17" s="22"/>
      <c r="Z17" s="22"/>
      <c r="AA17" s="22"/>
      <c r="AB17" s="22"/>
      <c r="AC17" s="21"/>
      <c r="AD17" s="21"/>
      <c r="AE17" s="21"/>
      <c r="AF17" s="21"/>
      <c r="AG17" s="21"/>
      <c r="AH17" s="21"/>
      <c r="AI17" s="21"/>
      <c r="AJ17" s="21"/>
      <c r="AL17" s="1">
        <f>IF(K17="",0,3)</f>
        <v>0</v>
      </c>
    </row>
    <row r="18" spans="1:38" ht="12" customHeight="1" x14ac:dyDescent="0.2">
      <c r="C18" s="3" t="s">
        <v>13</v>
      </c>
      <c r="E18" s="21"/>
      <c r="G18" s="2" t="s">
        <v>25</v>
      </c>
      <c r="I18" s="50">
        <v>4</v>
      </c>
      <c r="K18" s="21"/>
      <c r="M18" s="21">
        <f t="shared" si="0"/>
        <v>4</v>
      </c>
      <c r="O18" s="24" t="s">
        <v>26</v>
      </c>
      <c r="P18" s="22"/>
      <c r="Q18" s="22"/>
      <c r="R18" s="22"/>
      <c r="S18" s="22"/>
      <c r="T18" s="22"/>
      <c r="U18" s="22"/>
      <c r="V18" s="22"/>
      <c r="W18" s="22"/>
      <c r="X18" s="22"/>
      <c r="Y18" s="22"/>
      <c r="Z18" s="22"/>
      <c r="AA18" s="21"/>
      <c r="AB18" s="21"/>
      <c r="AC18" s="21"/>
      <c r="AD18" s="21"/>
      <c r="AE18" s="21"/>
      <c r="AF18" s="21"/>
      <c r="AG18" s="21"/>
      <c r="AH18" s="21"/>
      <c r="AI18" s="21"/>
      <c r="AJ18" s="21"/>
      <c r="AL18" s="1">
        <f>IF(K18="",0,4)</f>
        <v>0</v>
      </c>
    </row>
    <row r="19" spans="1:38" ht="12" customHeight="1" x14ac:dyDescent="0.2">
      <c r="A19" s="5"/>
      <c r="C19" s="3" t="s">
        <v>13</v>
      </c>
      <c r="E19" s="21"/>
      <c r="G19" s="2" t="s">
        <v>27</v>
      </c>
      <c r="I19" s="4">
        <v>3</v>
      </c>
      <c r="K19" s="21"/>
      <c r="M19" s="21">
        <f t="shared" si="0"/>
        <v>3</v>
      </c>
      <c r="O19" s="24" t="s">
        <v>28</v>
      </c>
      <c r="P19" s="22"/>
      <c r="Q19" s="22"/>
      <c r="R19" s="22"/>
      <c r="S19" s="22"/>
      <c r="T19" s="22"/>
      <c r="U19" s="22"/>
      <c r="V19" s="22"/>
      <c r="W19" s="22"/>
      <c r="X19" s="22"/>
      <c r="Y19" s="22"/>
      <c r="Z19" s="22"/>
      <c r="AA19" s="21"/>
      <c r="AB19" s="21"/>
      <c r="AC19" s="21"/>
      <c r="AD19" s="21"/>
      <c r="AE19" s="21"/>
      <c r="AF19" s="21"/>
      <c r="AG19" s="21"/>
      <c r="AH19" s="21"/>
      <c r="AI19" s="21"/>
      <c r="AJ19" s="21"/>
      <c r="AL19" s="1">
        <f>IF(K19="",0,3)</f>
        <v>0</v>
      </c>
    </row>
    <row r="20" spans="1:38" ht="12" customHeight="1" x14ac:dyDescent="0.2">
      <c r="C20" s="3" t="s">
        <v>13</v>
      </c>
      <c r="E20" s="21"/>
      <c r="G20" s="2" t="s">
        <v>29</v>
      </c>
      <c r="I20" s="4">
        <v>3</v>
      </c>
      <c r="K20" s="21"/>
      <c r="M20" s="21">
        <f t="shared" si="0"/>
        <v>3</v>
      </c>
      <c r="O20" s="24" t="s">
        <v>30</v>
      </c>
      <c r="P20" s="22"/>
      <c r="Q20" s="22"/>
      <c r="R20" s="22"/>
      <c r="S20" s="22"/>
      <c r="T20" s="22"/>
      <c r="U20" s="22"/>
      <c r="V20" s="22"/>
      <c r="W20" s="22"/>
      <c r="X20" s="22"/>
      <c r="Y20" s="22"/>
      <c r="Z20" s="22"/>
      <c r="AA20" s="21"/>
      <c r="AB20" s="21"/>
      <c r="AC20" s="21"/>
      <c r="AD20" s="21"/>
      <c r="AE20" s="21"/>
      <c r="AF20" s="21"/>
      <c r="AG20" s="21"/>
      <c r="AH20" s="21"/>
      <c r="AI20" s="21"/>
      <c r="AJ20" s="21"/>
      <c r="AL20" s="1">
        <f>IF(K20="",0,3)</f>
        <v>0</v>
      </c>
    </row>
    <row r="21" spans="1:38" ht="12" customHeight="1" x14ac:dyDescent="0.2">
      <c r="C21" s="3" t="s">
        <v>13</v>
      </c>
      <c r="E21" s="2">
        <v>4950</v>
      </c>
      <c r="G21" s="2" t="s">
        <v>31</v>
      </c>
      <c r="I21" s="4">
        <v>1</v>
      </c>
      <c r="K21" s="21"/>
      <c r="M21" s="21">
        <f t="shared" si="0"/>
        <v>1</v>
      </c>
      <c r="O21" s="22"/>
      <c r="P21" s="22"/>
      <c r="Q21" s="22"/>
      <c r="R21" s="22"/>
      <c r="S21" s="22"/>
      <c r="T21" s="22"/>
      <c r="U21" s="22"/>
      <c r="V21" s="22"/>
      <c r="W21" s="22"/>
      <c r="X21" s="22"/>
      <c r="Y21" s="22"/>
      <c r="Z21" s="22"/>
      <c r="AA21" s="21"/>
      <c r="AB21" s="21"/>
      <c r="AC21" s="21"/>
      <c r="AD21" s="21"/>
      <c r="AE21" s="21"/>
      <c r="AF21" s="21"/>
      <c r="AG21" s="21"/>
      <c r="AH21" s="21"/>
      <c r="AI21" s="21"/>
      <c r="AJ21" s="21"/>
      <c r="AL21" s="1">
        <f>IF(K21="",0,1)</f>
        <v>0</v>
      </c>
    </row>
    <row r="22" spans="1:38" ht="12" customHeight="1" x14ac:dyDescent="0.2">
      <c r="C22" s="3" t="s">
        <v>13</v>
      </c>
      <c r="E22" s="2">
        <v>4955</v>
      </c>
      <c r="G22" s="2" t="s">
        <v>31</v>
      </c>
      <c r="I22" s="8">
        <v>2</v>
      </c>
      <c r="K22" s="21"/>
      <c r="M22" s="39">
        <f t="shared" si="0"/>
        <v>2</v>
      </c>
      <c r="O22" s="24"/>
      <c r="P22" s="22"/>
      <c r="Q22" s="22"/>
      <c r="R22" s="22"/>
      <c r="S22" s="22"/>
      <c r="T22" s="22"/>
      <c r="U22" s="22"/>
      <c r="V22" s="22"/>
      <c r="W22" s="22"/>
      <c r="X22" s="22"/>
      <c r="Y22" s="22"/>
      <c r="Z22" s="22"/>
      <c r="AA22" s="21"/>
      <c r="AB22" s="21"/>
      <c r="AC22" s="21"/>
      <c r="AD22" s="21"/>
      <c r="AE22" s="21"/>
      <c r="AF22" s="21"/>
      <c r="AG22" s="21"/>
      <c r="AH22" s="21"/>
      <c r="AI22" s="21"/>
      <c r="AJ22" s="21"/>
      <c r="AL22" s="38">
        <f>IF(AND(E22&gt;=3000,K22&lt;&gt;""),I22,0)</f>
        <v>0</v>
      </c>
    </row>
    <row r="23" spans="1:38" ht="12" customHeight="1" x14ac:dyDescent="0.2">
      <c r="A23" s="5"/>
      <c r="G23" s="23" t="s">
        <v>32</v>
      </c>
      <c r="H23" s="46"/>
      <c r="I23" s="46">
        <f>SUM(I8:I22)</f>
        <v>44</v>
      </c>
      <c r="J23" s="46"/>
      <c r="M23" s="5">
        <f>SUM(M8:M22)</f>
        <v>44</v>
      </c>
      <c r="S23" s="46"/>
      <c r="U23" s="46"/>
      <c r="W23" s="46"/>
      <c r="Y23" s="46"/>
      <c r="AA23" s="46"/>
      <c r="AB23" s="4"/>
      <c r="AC23" s="46"/>
      <c r="AE23" s="5" t="s">
        <v>33</v>
      </c>
      <c r="AG23" s="5"/>
      <c r="AL23" s="37">
        <f>SUM(AL8:AL22)</f>
        <v>0</v>
      </c>
    </row>
    <row r="24" spans="1:38" ht="12" customHeight="1" x14ac:dyDescent="0.2">
      <c r="A24" s="5" t="s">
        <v>34</v>
      </c>
      <c r="K24" s="2" t="s">
        <v>35</v>
      </c>
      <c r="M24"/>
      <c r="O24" s="2"/>
    </row>
    <row r="25" spans="1:38" ht="12" customHeight="1" x14ac:dyDescent="0.2">
      <c r="A25" s="4" t="s">
        <v>36</v>
      </c>
      <c r="C25" s="3" t="s">
        <v>37</v>
      </c>
      <c r="E25" s="2">
        <v>2200</v>
      </c>
      <c r="G25" s="2" t="s">
        <v>38</v>
      </c>
      <c r="I25" s="4">
        <v>4</v>
      </c>
      <c r="K25" s="21"/>
      <c r="M25" s="21">
        <f t="shared" ref="M25:M33" si="1">IF(K25="",I25,0)</f>
        <v>4</v>
      </c>
      <c r="O25" s="22"/>
      <c r="P25" s="22"/>
      <c r="Q25" s="22"/>
      <c r="R25" s="22"/>
      <c r="S25" s="22"/>
      <c r="T25" s="22"/>
      <c r="U25" s="22"/>
      <c r="V25" s="22"/>
      <c r="W25" s="22"/>
      <c r="X25" s="22"/>
      <c r="Y25" s="22"/>
      <c r="Z25" s="22"/>
      <c r="AA25" s="21"/>
      <c r="AB25" s="21"/>
      <c r="AC25" s="21"/>
      <c r="AD25" s="21"/>
      <c r="AE25" s="21"/>
      <c r="AF25" s="21"/>
      <c r="AG25" s="21"/>
      <c r="AH25" s="21"/>
      <c r="AI25" s="21"/>
      <c r="AJ25" s="21"/>
    </row>
    <row r="26" spans="1:38" ht="12" customHeight="1" x14ac:dyDescent="0.2">
      <c r="C26" s="3" t="s">
        <v>37</v>
      </c>
      <c r="E26" s="2">
        <v>2205</v>
      </c>
      <c r="G26" s="2" t="s">
        <v>39</v>
      </c>
      <c r="I26" s="4">
        <v>4</v>
      </c>
      <c r="K26" s="21"/>
      <c r="M26" s="21">
        <f t="shared" si="1"/>
        <v>4</v>
      </c>
      <c r="O26" s="22"/>
      <c r="P26" s="22"/>
      <c r="Q26" s="22"/>
      <c r="R26" s="22"/>
      <c r="S26" s="22"/>
      <c r="T26" s="22"/>
      <c r="U26" s="22"/>
      <c r="V26" s="22"/>
      <c r="W26" s="22"/>
      <c r="X26" s="22"/>
      <c r="Y26" s="22"/>
      <c r="Z26" s="22"/>
      <c r="AA26" s="21"/>
      <c r="AB26" s="21"/>
      <c r="AC26" s="21"/>
      <c r="AD26" s="21"/>
      <c r="AE26" s="21"/>
      <c r="AF26" s="21"/>
      <c r="AG26" s="21"/>
      <c r="AH26" s="21"/>
      <c r="AI26" s="21"/>
      <c r="AJ26" s="21"/>
    </row>
    <row r="27" spans="1:38" ht="12" customHeight="1" x14ac:dyDescent="0.2">
      <c r="C27" s="3" t="s">
        <v>37</v>
      </c>
      <c r="E27" s="2">
        <v>2250</v>
      </c>
      <c r="G27" s="2" t="s">
        <v>40</v>
      </c>
      <c r="I27" s="4">
        <v>3</v>
      </c>
      <c r="K27" s="21"/>
      <c r="M27" s="21">
        <f t="shared" si="1"/>
        <v>3</v>
      </c>
      <c r="O27" s="24"/>
      <c r="P27" s="22"/>
      <c r="Q27" s="22"/>
      <c r="R27" s="22"/>
      <c r="S27" s="22"/>
      <c r="T27" s="22"/>
      <c r="U27" s="22"/>
      <c r="V27" s="22"/>
      <c r="W27" s="22"/>
      <c r="X27" s="22"/>
      <c r="Y27" s="22"/>
      <c r="Z27" s="22"/>
      <c r="AA27" s="21"/>
      <c r="AB27" s="21"/>
      <c r="AC27" s="21"/>
      <c r="AD27" s="21"/>
      <c r="AE27" s="21"/>
      <c r="AF27" s="21"/>
      <c r="AG27" s="21"/>
      <c r="AH27" s="21"/>
      <c r="AI27" s="36"/>
      <c r="AJ27" s="21"/>
    </row>
    <row r="28" spans="1:38" ht="12" customHeight="1" x14ac:dyDescent="0.2">
      <c r="C28" s="3" t="s">
        <v>41</v>
      </c>
      <c r="E28" s="21"/>
      <c r="G28" s="3" t="s">
        <v>42</v>
      </c>
      <c r="I28" s="4">
        <v>4</v>
      </c>
      <c r="K28" s="21"/>
      <c r="M28" s="21">
        <f t="shared" si="1"/>
        <v>4</v>
      </c>
      <c r="O28" s="24" t="s">
        <v>43</v>
      </c>
      <c r="P28" s="22"/>
      <c r="Q28" s="22"/>
      <c r="R28" s="22"/>
      <c r="S28" s="22"/>
      <c r="T28" s="22"/>
      <c r="U28" s="22"/>
      <c r="V28" s="22"/>
      <c r="W28" s="22"/>
      <c r="X28" s="22"/>
      <c r="Y28" s="22"/>
      <c r="Z28" s="22"/>
      <c r="AA28" s="21"/>
      <c r="AB28" s="21"/>
      <c r="AC28" s="21"/>
      <c r="AD28" s="21"/>
      <c r="AE28" s="21"/>
      <c r="AF28" s="21"/>
      <c r="AG28" s="21"/>
      <c r="AH28" s="21"/>
      <c r="AI28" s="25"/>
      <c r="AJ28" s="21"/>
    </row>
    <row r="29" spans="1:38" ht="12" customHeight="1" x14ac:dyDescent="0.2">
      <c r="A29" s="3" t="s">
        <v>44</v>
      </c>
      <c r="E29" s="2">
        <v>2300</v>
      </c>
      <c r="G29" s="2" t="s">
        <v>45</v>
      </c>
      <c r="I29" s="4">
        <v>3</v>
      </c>
      <c r="K29" s="21"/>
      <c r="M29" s="21">
        <f t="shared" si="1"/>
        <v>3</v>
      </c>
      <c r="O29" s="22"/>
      <c r="P29" s="22"/>
      <c r="Q29" s="22"/>
      <c r="R29" s="22"/>
      <c r="S29" s="22"/>
      <c r="T29" s="22"/>
      <c r="U29" s="22"/>
      <c r="V29" s="22"/>
      <c r="W29" s="22"/>
      <c r="X29" s="22"/>
      <c r="Y29" s="22"/>
      <c r="Z29" s="22"/>
      <c r="AA29" s="21"/>
      <c r="AB29" s="21"/>
      <c r="AC29" s="21"/>
      <c r="AD29" s="21"/>
      <c r="AE29" s="21"/>
      <c r="AF29" s="21"/>
      <c r="AG29" s="21"/>
      <c r="AH29" s="21"/>
      <c r="AI29" s="21"/>
      <c r="AJ29" s="21"/>
    </row>
    <row r="30" spans="1:38" ht="12" customHeight="1" x14ac:dyDescent="0.2">
      <c r="A30" s="4" t="s">
        <v>46</v>
      </c>
      <c r="C30" s="21"/>
      <c r="D30"/>
      <c r="E30" s="21"/>
      <c r="G30" s="2" t="s">
        <v>47</v>
      </c>
      <c r="I30" s="4">
        <v>4</v>
      </c>
      <c r="K30" s="21"/>
      <c r="M30" s="21">
        <f t="shared" si="1"/>
        <v>4</v>
      </c>
      <c r="O30" s="24" t="s">
        <v>48</v>
      </c>
      <c r="P30" s="36"/>
      <c r="Q30" s="36"/>
      <c r="R30" s="36"/>
      <c r="S30" s="36"/>
      <c r="T30" s="36"/>
      <c r="U30" s="36"/>
      <c r="V30" s="36"/>
      <c r="W30" s="36"/>
      <c r="X30" s="36"/>
      <c r="Y30" s="36"/>
      <c r="Z30" s="36"/>
      <c r="AA30" s="36"/>
      <c r="AB30" s="36"/>
      <c r="AC30" s="36"/>
      <c r="AD30" s="36"/>
      <c r="AE30" s="36"/>
      <c r="AF30" s="36"/>
      <c r="AG30" s="36"/>
      <c r="AH30" s="36"/>
      <c r="AI30" s="36"/>
      <c r="AJ30" s="21"/>
    </row>
    <row r="31" spans="1:38" ht="12" customHeight="1" x14ac:dyDescent="0.2">
      <c r="A31" s="4" t="s">
        <v>46</v>
      </c>
      <c r="C31" s="21"/>
      <c r="D31"/>
      <c r="E31" s="21"/>
      <c r="G31" s="2" t="s">
        <v>47</v>
      </c>
      <c r="I31" s="4">
        <v>4</v>
      </c>
      <c r="K31" s="21"/>
      <c r="M31" s="21">
        <f t="shared" si="1"/>
        <v>4</v>
      </c>
      <c r="O31" s="24" t="s">
        <v>48</v>
      </c>
      <c r="P31" s="36"/>
      <c r="Q31" s="36"/>
      <c r="R31" s="36"/>
      <c r="S31" s="36"/>
      <c r="T31" s="36"/>
      <c r="U31" s="36"/>
      <c r="V31" s="36"/>
      <c r="W31" s="36"/>
      <c r="X31" s="36"/>
      <c r="Y31" s="36"/>
      <c r="Z31" s="36"/>
      <c r="AA31" s="36"/>
      <c r="AB31" s="36"/>
      <c r="AC31" s="36"/>
      <c r="AD31" s="36"/>
      <c r="AE31" s="36"/>
      <c r="AF31" s="36"/>
      <c r="AG31" s="36"/>
      <c r="AH31" s="36"/>
      <c r="AI31" s="36"/>
      <c r="AJ31" s="21"/>
    </row>
    <row r="32" spans="1:38" ht="12" customHeight="1" x14ac:dyDescent="0.2">
      <c r="C32" s="21"/>
      <c r="D32"/>
      <c r="E32" s="21"/>
      <c r="G32" s="21" t="s">
        <v>49</v>
      </c>
      <c r="I32" s="4">
        <v>4</v>
      </c>
      <c r="K32" s="21"/>
      <c r="M32" s="21">
        <f t="shared" si="1"/>
        <v>4</v>
      </c>
      <c r="O32" s="24" t="s">
        <v>90</v>
      </c>
      <c r="P32" s="22"/>
      <c r="Q32" s="22"/>
      <c r="R32" s="22"/>
      <c r="S32" s="22"/>
      <c r="T32" s="22"/>
      <c r="U32" s="22"/>
      <c r="V32" s="22"/>
      <c r="W32" s="22"/>
      <c r="X32" s="22"/>
      <c r="Y32" s="22"/>
      <c r="Z32" s="22"/>
      <c r="AA32" s="21"/>
      <c r="AB32" s="21"/>
      <c r="AC32" s="21"/>
      <c r="AD32" s="21"/>
      <c r="AE32" s="21"/>
      <c r="AF32" s="21"/>
      <c r="AG32" s="21"/>
      <c r="AH32" s="21"/>
      <c r="AI32" s="21"/>
      <c r="AJ32" s="21"/>
      <c r="AL32" s="1">
        <f>IF(AND(E32&gt;=3000,K32&lt;&gt;""),I32,0)</f>
        <v>0</v>
      </c>
    </row>
    <row r="33" spans="1:46" ht="12" customHeight="1" x14ac:dyDescent="0.2">
      <c r="C33" s="21"/>
      <c r="D33"/>
      <c r="E33" s="21"/>
      <c r="G33" s="21"/>
      <c r="I33" s="8"/>
      <c r="K33" s="21"/>
      <c r="M33" s="39">
        <f t="shared" si="1"/>
        <v>0</v>
      </c>
      <c r="O33" s="24"/>
      <c r="P33" s="22"/>
      <c r="Q33" s="22"/>
      <c r="R33" s="22"/>
      <c r="S33" s="22"/>
      <c r="T33" s="22"/>
      <c r="U33" s="22"/>
      <c r="V33" s="22"/>
      <c r="W33" s="22"/>
      <c r="X33" s="22"/>
      <c r="Y33" s="22"/>
      <c r="Z33" s="22"/>
      <c r="AA33" s="21"/>
      <c r="AB33" s="21"/>
      <c r="AC33" s="21"/>
      <c r="AD33" s="21"/>
      <c r="AE33" s="21"/>
      <c r="AF33" s="21"/>
      <c r="AG33" s="21"/>
      <c r="AH33" s="21"/>
      <c r="AI33" s="21"/>
      <c r="AJ33" s="21"/>
      <c r="AL33" s="38">
        <f>IF(AND(E33&gt;=3000,K33&lt;&gt;""),I33,0)</f>
        <v>0</v>
      </c>
      <c r="AT33" s="48"/>
    </row>
    <row r="34" spans="1:46" ht="12" customHeight="1" x14ac:dyDescent="0.2">
      <c r="G34" s="23" t="s">
        <v>50</v>
      </c>
      <c r="H34" s="46"/>
      <c r="I34" s="46">
        <f>SUM(I25:I33)</f>
        <v>30</v>
      </c>
      <c r="J34" s="46"/>
      <c r="M34" s="5">
        <f>SUM(M25:M33)</f>
        <v>30</v>
      </c>
      <c r="O34" s="44"/>
      <c r="AE34" s="5" t="s">
        <v>33</v>
      </c>
      <c r="AI34" s="45"/>
      <c r="AL34" s="37">
        <f>SUM(AL25:AL33)</f>
        <v>0</v>
      </c>
    </row>
    <row r="35" spans="1:46" ht="12" customHeight="1" x14ac:dyDescent="0.2">
      <c r="A35" s="5" t="s">
        <v>51</v>
      </c>
      <c r="K35" t="s">
        <v>52</v>
      </c>
      <c r="M35"/>
      <c r="O35" s="2"/>
    </row>
    <row r="36" spans="1:46" ht="12" customHeight="1" x14ac:dyDescent="0.2">
      <c r="C36" s="3" t="s">
        <v>13</v>
      </c>
      <c r="E36" s="21"/>
      <c r="G36" s="2" t="s">
        <v>53</v>
      </c>
      <c r="I36" s="4">
        <v>3</v>
      </c>
      <c r="K36" s="21"/>
      <c r="M36" s="21">
        <f t="shared" ref="M36:M44" si="2">IF(K36="",I36,0)</f>
        <v>3</v>
      </c>
      <c r="O36" s="24" t="s">
        <v>92</v>
      </c>
      <c r="P36" s="22"/>
      <c r="Q36" s="22"/>
      <c r="R36" s="22"/>
      <c r="S36" s="22"/>
      <c r="T36" s="22"/>
      <c r="U36" s="22"/>
      <c r="V36" s="22"/>
      <c r="W36" s="22"/>
      <c r="X36" s="22"/>
      <c r="Y36" s="22"/>
      <c r="Z36" s="22"/>
      <c r="AA36" s="21"/>
      <c r="AB36" s="21"/>
      <c r="AC36" s="21"/>
      <c r="AD36" s="21"/>
      <c r="AE36" s="21"/>
      <c r="AF36" s="21"/>
      <c r="AG36" s="21"/>
      <c r="AH36" s="21"/>
      <c r="AI36" s="21"/>
      <c r="AJ36" s="21"/>
      <c r="AL36" s="1">
        <f>IF(K36="",0,3)</f>
        <v>0</v>
      </c>
    </row>
    <row r="37" spans="1:46" ht="12" customHeight="1" x14ac:dyDescent="0.2">
      <c r="C37" s="3" t="s">
        <v>13</v>
      </c>
      <c r="E37" s="21"/>
      <c r="G37" s="2" t="s">
        <v>54</v>
      </c>
      <c r="I37" s="4">
        <v>3</v>
      </c>
      <c r="K37" s="21"/>
      <c r="M37" s="21">
        <f t="shared" si="2"/>
        <v>3</v>
      </c>
      <c r="O37" s="24" t="s">
        <v>92</v>
      </c>
      <c r="P37" s="22"/>
      <c r="Q37" s="22"/>
      <c r="R37" s="22"/>
      <c r="S37" s="22"/>
      <c r="T37" s="22"/>
      <c r="U37" s="22"/>
      <c r="V37" s="22"/>
      <c r="W37" s="22"/>
      <c r="X37" s="22"/>
      <c r="Y37" s="22"/>
      <c r="Z37" s="22"/>
      <c r="AA37" s="21"/>
      <c r="AB37" s="21"/>
      <c r="AC37" s="21"/>
      <c r="AD37" s="21"/>
      <c r="AE37" s="21"/>
      <c r="AF37" s="21"/>
      <c r="AG37" s="21"/>
      <c r="AH37" s="21"/>
      <c r="AI37" s="21"/>
      <c r="AJ37" s="21"/>
      <c r="AL37" s="1">
        <f>IF(K37="",0,3)</f>
        <v>0</v>
      </c>
    </row>
    <row r="38" spans="1:46" ht="12" customHeight="1" x14ac:dyDescent="0.2">
      <c r="C38" s="3" t="s">
        <v>13</v>
      </c>
      <c r="E38" s="21"/>
      <c r="G38" s="2" t="s">
        <v>55</v>
      </c>
      <c r="I38" s="4">
        <v>3</v>
      </c>
      <c r="K38" s="21"/>
      <c r="M38" s="21">
        <f t="shared" si="2"/>
        <v>3</v>
      </c>
      <c r="O38" s="24" t="s">
        <v>92</v>
      </c>
      <c r="P38" s="22"/>
      <c r="Q38" s="22"/>
      <c r="R38" s="22"/>
      <c r="S38" s="22"/>
      <c r="T38" s="22"/>
      <c r="U38" s="22"/>
      <c r="V38" s="22"/>
      <c r="W38" s="22"/>
      <c r="X38" s="22"/>
      <c r="Y38" s="22"/>
      <c r="Z38" s="22"/>
      <c r="AA38" s="21"/>
      <c r="AB38" s="21"/>
      <c r="AC38" s="21"/>
      <c r="AD38" s="21"/>
      <c r="AE38" s="21"/>
      <c r="AF38" s="21"/>
      <c r="AG38" s="21"/>
      <c r="AH38" s="21"/>
      <c r="AI38" s="21"/>
      <c r="AJ38" s="21"/>
      <c r="AL38" s="1">
        <f>IF(K38="",0,3)</f>
        <v>0</v>
      </c>
    </row>
    <row r="39" spans="1:46" ht="12" customHeight="1" x14ac:dyDescent="0.2">
      <c r="C39" s="21"/>
      <c r="E39" s="21"/>
      <c r="G39" s="2" t="s">
        <v>56</v>
      </c>
      <c r="I39" s="4">
        <v>3</v>
      </c>
      <c r="K39" s="21"/>
      <c r="M39" s="21">
        <f t="shared" si="2"/>
        <v>3</v>
      </c>
      <c r="O39" s="24" t="s">
        <v>94</v>
      </c>
      <c r="P39" s="22"/>
      <c r="Q39" s="22"/>
      <c r="R39" s="22"/>
      <c r="S39" s="22"/>
      <c r="T39" s="22"/>
      <c r="U39" s="22"/>
      <c r="V39" s="22"/>
      <c r="W39" s="22"/>
      <c r="X39" s="22"/>
      <c r="Y39" s="22"/>
      <c r="Z39" s="22"/>
      <c r="AA39" s="21"/>
      <c r="AB39" s="21"/>
      <c r="AC39" s="21"/>
      <c r="AD39" s="21"/>
      <c r="AE39" s="21"/>
      <c r="AF39" s="21"/>
      <c r="AG39" s="21"/>
      <c r="AH39" s="21"/>
      <c r="AI39" s="21"/>
      <c r="AJ39" s="21"/>
      <c r="AL39" s="1">
        <f t="shared" ref="AL39:AL44" si="3">IF(AND(E39&gt;=3000,K39&lt;&gt;""),I39,0)</f>
        <v>0</v>
      </c>
    </row>
    <row r="40" spans="1:46" ht="12" customHeight="1" x14ac:dyDescent="0.2">
      <c r="C40" s="21"/>
      <c r="E40" s="21"/>
      <c r="G40" s="2" t="s">
        <v>57</v>
      </c>
      <c r="I40" s="4">
        <v>3</v>
      </c>
      <c r="K40" s="21"/>
      <c r="M40" s="21">
        <f t="shared" si="2"/>
        <v>3</v>
      </c>
      <c r="O40" s="24" t="s">
        <v>94</v>
      </c>
      <c r="P40" s="22"/>
      <c r="Q40" s="22"/>
      <c r="R40" s="22"/>
      <c r="S40" s="22"/>
      <c r="T40" s="22"/>
      <c r="U40" s="22"/>
      <c r="V40" s="22"/>
      <c r="W40" s="22"/>
      <c r="X40" s="22"/>
      <c r="Y40" s="22"/>
      <c r="Z40" s="22"/>
      <c r="AA40" s="21"/>
      <c r="AB40" s="21"/>
      <c r="AC40" s="21"/>
      <c r="AD40" s="21"/>
      <c r="AE40" s="21"/>
      <c r="AF40" s="21"/>
      <c r="AG40" s="21"/>
      <c r="AH40" s="21"/>
      <c r="AI40" s="21"/>
      <c r="AJ40" s="21"/>
      <c r="AL40" s="1">
        <f t="shared" si="3"/>
        <v>0</v>
      </c>
    </row>
    <row r="41" spans="1:46" ht="12" customHeight="1" x14ac:dyDescent="0.2">
      <c r="C41" s="21"/>
      <c r="E41" s="21"/>
      <c r="G41" s="2" t="s">
        <v>58</v>
      </c>
      <c r="I41" s="4">
        <v>3</v>
      </c>
      <c r="K41" s="21"/>
      <c r="M41" s="21">
        <f t="shared" si="2"/>
        <v>3</v>
      </c>
      <c r="O41" s="24" t="s">
        <v>94</v>
      </c>
      <c r="P41" s="22"/>
      <c r="Q41" s="22"/>
      <c r="R41" s="22"/>
      <c r="S41" s="22"/>
      <c r="T41" s="22"/>
      <c r="U41" s="22"/>
      <c r="V41" s="22"/>
      <c r="W41" s="22"/>
      <c r="X41" s="22"/>
      <c r="Y41" s="22"/>
      <c r="Z41" s="22"/>
      <c r="AA41" s="21"/>
      <c r="AB41" s="21"/>
      <c r="AC41" s="21"/>
      <c r="AD41" s="21"/>
      <c r="AE41" s="21"/>
      <c r="AF41" s="21"/>
      <c r="AG41" s="21"/>
      <c r="AH41" s="21"/>
      <c r="AI41" s="21"/>
      <c r="AJ41" s="21"/>
      <c r="AL41" s="1">
        <f t="shared" si="3"/>
        <v>0</v>
      </c>
    </row>
    <row r="42" spans="1:46" ht="12" customHeight="1" x14ac:dyDescent="0.2">
      <c r="C42" s="21"/>
      <c r="E42" s="21"/>
      <c r="G42" s="2" t="s">
        <v>59</v>
      </c>
      <c r="I42" s="4">
        <v>3</v>
      </c>
      <c r="K42" s="21"/>
      <c r="M42" s="21">
        <f t="shared" si="2"/>
        <v>3</v>
      </c>
      <c r="O42" s="24" t="s">
        <v>94</v>
      </c>
      <c r="P42" s="22"/>
      <c r="Q42" s="22"/>
      <c r="R42" s="22"/>
      <c r="S42" s="22"/>
      <c r="T42" s="22"/>
      <c r="U42" s="22"/>
      <c r="V42" s="22"/>
      <c r="W42" s="22"/>
      <c r="X42" s="22"/>
      <c r="Y42" s="22"/>
      <c r="Z42" s="22"/>
      <c r="AA42" s="21"/>
      <c r="AB42" s="21"/>
      <c r="AC42" s="21"/>
      <c r="AD42" s="21"/>
      <c r="AE42" s="21"/>
      <c r="AF42" s="21"/>
      <c r="AG42" s="21"/>
      <c r="AH42" s="21"/>
      <c r="AI42" s="21"/>
      <c r="AJ42" s="21"/>
      <c r="AL42" s="1">
        <f t="shared" si="3"/>
        <v>0</v>
      </c>
    </row>
    <row r="43" spans="1:46" ht="12" customHeight="1" x14ac:dyDescent="0.2">
      <c r="C43" s="21"/>
      <c r="E43" s="21"/>
      <c r="G43" s="2" t="s">
        <v>60</v>
      </c>
      <c r="I43" s="4">
        <v>4</v>
      </c>
      <c r="K43" s="21"/>
      <c r="M43" s="3">
        <f t="shared" si="2"/>
        <v>4</v>
      </c>
      <c r="O43" s="24" t="s">
        <v>94</v>
      </c>
      <c r="P43" s="22"/>
      <c r="Q43" s="22"/>
      <c r="R43" s="22"/>
      <c r="S43" s="22"/>
      <c r="T43" s="22"/>
      <c r="U43" s="22"/>
      <c r="V43" s="22"/>
      <c r="W43" s="22"/>
      <c r="X43" s="22"/>
      <c r="Y43" s="22"/>
      <c r="Z43" s="22"/>
      <c r="AA43" s="21"/>
      <c r="AB43" s="21"/>
      <c r="AC43" s="21"/>
      <c r="AD43" s="21"/>
      <c r="AE43" s="21"/>
      <c r="AF43" s="21"/>
      <c r="AG43" s="21"/>
      <c r="AH43" s="21"/>
      <c r="AI43" s="21"/>
      <c r="AJ43" s="21"/>
      <c r="AL43" s="1">
        <f t="shared" si="3"/>
        <v>0</v>
      </c>
    </row>
    <row r="44" spans="1:46" ht="12" customHeight="1" x14ac:dyDescent="0.2">
      <c r="C44" s="21"/>
      <c r="E44" s="21"/>
      <c r="G44" s="2" t="s">
        <v>61</v>
      </c>
      <c r="I44" s="8"/>
      <c r="K44" s="21"/>
      <c r="M44" s="39">
        <f t="shared" si="2"/>
        <v>0</v>
      </c>
      <c r="O44" s="24" t="s">
        <v>94</v>
      </c>
      <c r="P44" s="22"/>
      <c r="Q44" s="22"/>
      <c r="R44" s="22"/>
      <c r="S44" s="22"/>
      <c r="T44" s="22"/>
      <c r="U44" s="22"/>
      <c r="V44" s="22"/>
      <c r="W44" s="22"/>
      <c r="X44" s="22"/>
      <c r="Y44" s="22"/>
      <c r="Z44" s="22"/>
      <c r="AA44" s="21"/>
      <c r="AB44" s="21"/>
      <c r="AC44" s="21"/>
      <c r="AD44" s="21"/>
      <c r="AE44" s="21"/>
      <c r="AF44" s="21"/>
      <c r="AG44" s="21"/>
      <c r="AH44" s="21"/>
      <c r="AI44" s="21"/>
      <c r="AJ44" s="21"/>
      <c r="AL44" s="38">
        <f t="shared" si="3"/>
        <v>0</v>
      </c>
    </row>
    <row r="45" spans="1:46" ht="12" customHeight="1" x14ac:dyDescent="0.2">
      <c r="E45" s="3"/>
      <c r="G45" s="23" t="s">
        <v>62</v>
      </c>
      <c r="H45" s="46"/>
      <c r="I45" s="46">
        <f>SUM(I36:I44)</f>
        <v>25</v>
      </c>
      <c r="J45" s="46"/>
      <c r="M45" s="5">
        <f>SUM(M36:M44)</f>
        <v>25</v>
      </c>
      <c r="O45" s="2"/>
      <c r="AE45" s="5" t="s">
        <v>33</v>
      </c>
      <c r="AI45" s="26"/>
      <c r="AL45" s="37">
        <f>SUM(AL36:AL44)</f>
        <v>0</v>
      </c>
    </row>
    <row r="46" spans="1:46" ht="12" customHeight="1" x14ac:dyDescent="0.2">
      <c r="A46" s="5" t="s">
        <v>63</v>
      </c>
    </row>
    <row r="47" spans="1:46" ht="12" customHeight="1" x14ac:dyDescent="0.2">
      <c r="A47" s="4" t="s">
        <v>64</v>
      </c>
      <c r="C47" s="21"/>
      <c r="E47" s="21"/>
      <c r="G47" s="43" t="s">
        <v>88</v>
      </c>
      <c r="I47" s="4">
        <v>3</v>
      </c>
      <c r="K47" s="21"/>
      <c r="M47" s="21">
        <f t="shared" ref="M47:M53" si="4">IF(K47="",I47,0)</f>
        <v>3</v>
      </c>
      <c r="O47" s="22"/>
      <c r="P47" s="22"/>
      <c r="Q47" s="22"/>
      <c r="R47" s="22"/>
      <c r="S47" s="22"/>
      <c r="T47" s="22"/>
      <c r="U47" s="22"/>
      <c r="V47" s="22"/>
      <c r="W47" s="22"/>
      <c r="X47" s="22"/>
      <c r="Y47" s="22"/>
      <c r="Z47" s="22"/>
      <c r="AA47" s="21"/>
      <c r="AB47" s="21"/>
      <c r="AC47" s="21"/>
      <c r="AD47" s="21"/>
      <c r="AE47" s="21"/>
      <c r="AF47" s="21"/>
      <c r="AG47" s="21"/>
      <c r="AH47" s="21"/>
      <c r="AI47" s="21"/>
      <c r="AJ47" s="21"/>
    </row>
    <row r="48" spans="1:46" ht="12" customHeight="1" x14ac:dyDescent="0.2">
      <c r="A48" s="4" t="s">
        <v>65</v>
      </c>
      <c r="C48" s="21"/>
      <c r="E48" s="21"/>
      <c r="G48" s="21"/>
      <c r="I48" s="4">
        <v>3</v>
      </c>
      <c r="K48" s="21"/>
      <c r="M48" s="21">
        <f t="shared" si="4"/>
        <v>3</v>
      </c>
      <c r="O48" s="22"/>
      <c r="P48" s="22"/>
      <c r="Q48" s="22"/>
      <c r="R48" s="22"/>
      <c r="S48" s="22"/>
      <c r="T48" s="22"/>
      <c r="U48" s="22"/>
      <c r="V48" s="22"/>
      <c r="W48" s="22"/>
      <c r="X48" s="22"/>
      <c r="Y48" s="22"/>
      <c r="Z48" s="22"/>
      <c r="AA48" s="21"/>
      <c r="AB48" s="21"/>
      <c r="AC48" s="21"/>
      <c r="AD48" s="21"/>
      <c r="AE48" s="21"/>
      <c r="AF48" s="21"/>
      <c r="AG48" s="21"/>
      <c r="AH48" s="21"/>
      <c r="AI48" s="21"/>
      <c r="AJ48" s="21"/>
    </row>
    <row r="49" spans="1:38" ht="12" customHeight="1" x14ac:dyDescent="0.2">
      <c r="A49" s="4" t="s">
        <v>66</v>
      </c>
      <c r="C49" s="21"/>
      <c r="E49" s="21"/>
      <c r="G49" s="21"/>
      <c r="I49" s="4">
        <v>3</v>
      </c>
      <c r="K49" s="21"/>
      <c r="M49" s="21">
        <f t="shared" si="4"/>
        <v>3</v>
      </c>
      <c r="O49" s="22"/>
      <c r="P49" s="22"/>
      <c r="Q49" s="22"/>
      <c r="R49" s="22"/>
      <c r="S49" s="22"/>
      <c r="T49" s="22"/>
      <c r="U49" s="22"/>
      <c r="V49" s="22"/>
      <c r="W49" s="22"/>
      <c r="X49" s="22"/>
      <c r="Y49" s="22"/>
      <c r="Z49" s="22"/>
      <c r="AA49" s="21"/>
      <c r="AB49" s="21"/>
      <c r="AC49" s="21"/>
      <c r="AD49" s="21"/>
      <c r="AE49" s="21"/>
      <c r="AF49" s="21"/>
      <c r="AG49" s="21"/>
      <c r="AH49" s="21"/>
      <c r="AI49" s="21"/>
      <c r="AJ49" s="21"/>
    </row>
    <row r="50" spans="1:38" ht="12" customHeight="1" x14ac:dyDescent="0.2">
      <c r="A50" s="4" t="s">
        <v>67</v>
      </c>
      <c r="C50" s="21"/>
      <c r="E50" s="21"/>
      <c r="G50" s="21"/>
      <c r="I50" s="4">
        <v>3</v>
      </c>
      <c r="K50" s="21"/>
      <c r="M50" s="21">
        <f t="shared" si="4"/>
        <v>3</v>
      </c>
      <c r="O50" s="22"/>
      <c r="P50" s="22"/>
      <c r="Q50" s="22"/>
      <c r="R50" s="22"/>
      <c r="S50" s="22"/>
      <c r="T50" s="22"/>
      <c r="U50" s="22"/>
      <c r="V50" s="22"/>
      <c r="W50" s="22"/>
      <c r="X50" s="22"/>
      <c r="Y50" s="22"/>
      <c r="Z50" s="22"/>
      <c r="AA50" s="21"/>
      <c r="AB50" s="21"/>
      <c r="AC50" s="21"/>
      <c r="AD50" s="21"/>
      <c r="AE50" s="21"/>
      <c r="AF50" s="21"/>
      <c r="AG50" s="21"/>
      <c r="AH50" s="21"/>
      <c r="AI50" s="21"/>
      <c r="AJ50" s="21"/>
      <c r="AL50" s="1">
        <f>IF(AND(E50&gt;=3000,K50&lt;&gt;""),I50,0)</f>
        <v>0</v>
      </c>
    </row>
    <row r="51" spans="1:38" ht="12" customHeight="1" x14ac:dyDescent="0.2">
      <c r="A51" s="4" t="s">
        <v>68</v>
      </c>
      <c r="C51" s="21"/>
      <c r="E51" s="21"/>
      <c r="F51" s="4"/>
      <c r="G51" s="2" t="s">
        <v>69</v>
      </c>
      <c r="I51" s="4">
        <v>3</v>
      </c>
      <c r="K51" s="21"/>
      <c r="M51" s="21">
        <f t="shared" si="4"/>
        <v>3</v>
      </c>
      <c r="O51" s="22"/>
      <c r="P51" s="22"/>
      <c r="Q51" s="22"/>
      <c r="R51" s="22"/>
      <c r="S51" s="22"/>
      <c r="T51" s="22"/>
      <c r="U51" s="22"/>
      <c r="V51" s="22"/>
      <c r="W51" s="22"/>
      <c r="X51" s="22"/>
      <c r="Y51" s="22"/>
      <c r="Z51" s="22"/>
      <c r="AA51" s="21"/>
      <c r="AB51" s="21"/>
      <c r="AC51" s="21"/>
      <c r="AD51" s="21"/>
      <c r="AE51" s="21"/>
      <c r="AF51" s="21"/>
      <c r="AG51" s="21"/>
      <c r="AH51" s="21"/>
      <c r="AI51" s="21"/>
      <c r="AJ51" s="21"/>
      <c r="AL51" s="1">
        <f>IF(AND(E51&gt;=3000,K51&lt;&gt;""),I51,0)</f>
        <v>0</v>
      </c>
    </row>
    <row r="52" spans="1:38" ht="12" customHeight="1" x14ac:dyDescent="0.2">
      <c r="A52" s="4" t="s">
        <v>68</v>
      </c>
      <c r="C52" s="21"/>
      <c r="D52"/>
      <c r="E52" s="21"/>
      <c r="F52"/>
      <c r="G52" s="2" t="s">
        <v>69</v>
      </c>
      <c r="I52" s="4">
        <v>3</v>
      </c>
      <c r="K52" s="21"/>
      <c r="M52" s="21">
        <f t="shared" si="4"/>
        <v>3</v>
      </c>
      <c r="O52" s="22"/>
      <c r="P52" s="22"/>
      <c r="Q52" s="22"/>
      <c r="R52" s="22"/>
      <c r="S52" s="22"/>
      <c r="T52" s="22"/>
      <c r="U52" s="22"/>
      <c r="V52" s="22"/>
      <c r="W52" s="22"/>
      <c r="X52" s="22"/>
      <c r="Y52" s="22"/>
      <c r="Z52" s="22"/>
      <c r="AA52" s="21"/>
      <c r="AB52" s="21"/>
      <c r="AC52" s="21"/>
      <c r="AD52" s="21"/>
      <c r="AE52" s="21"/>
      <c r="AF52" s="21"/>
      <c r="AG52" s="21"/>
      <c r="AH52" s="21"/>
      <c r="AI52" s="21"/>
      <c r="AJ52" s="21"/>
      <c r="AL52" s="1">
        <f>IF(AND(E52&gt;=3000,K52&lt;&gt;""),I52,0)</f>
        <v>0</v>
      </c>
    </row>
    <row r="53" spans="1:38" ht="12" customHeight="1" x14ac:dyDescent="0.2">
      <c r="A53" s="4" t="s">
        <v>70</v>
      </c>
      <c r="C53" s="21"/>
      <c r="D53"/>
      <c r="E53" s="21"/>
      <c r="F53"/>
      <c r="G53" s="2" t="s">
        <v>71</v>
      </c>
      <c r="I53" s="8">
        <v>3</v>
      </c>
      <c r="K53" s="21"/>
      <c r="M53" s="39">
        <f t="shared" si="4"/>
        <v>3</v>
      </c>
      <c r="O53" s="22"/>
      <c r="P53" s="22"/>
      <c r="Q53" s="22"/>
      <c r="R53" s="22"/>
      <c r="S53" s="22"/>
      <c r="T53" s="22"/>
      <c r="U53" s="22"/>
      <c r="V53" s="22"/>
      <c r="W53" s="22"/>
      <c r="X53" s="22"/>
      <c r="Y53" s="22"/>
      <c r="Z53" s="22"/>
      <c r="AA53" s="21"/>
      <c r="AB53" s="21"/>
      <c r="AC53" s="21"/>
      <c r="AD53" s="21"/>
      <c r="AE53" s="21"/>
      <c r="AF53" s="21"/>
      <c r="AG53" s="21"/>
      <c r="AH53" s="21"/>
      <c r="AI53" s="21"/>
      <c r="AJ53" s="21"/>
      <c r="AL53" s="38">
        <f>IF(AND(E53&gt;=3000,K53&lt;&gt;""),I53,0)</f>
        <v>0</v>
      </c>
    </row>
    <row r="54" spans="1:38" ht="12" customHeight="1" x14ac:dyDescent="0.2">
      <c r="E54" s="46"/>
      <c r="F54" s="46"/>
      <c r="G54" s="23" t="s">
        <v>72</v>
      </c>
      <c r="H54" s="46"/>
      <c r="I54" s="46">
        <f>SUM(I47:I53)</f>
        <v>21</v>
      </c>
      <c r="J54" s="46"/>
      <c r="M54" s="5">
        <f>SUM(M47:M53)</f>
        <v>21</v>
      </c>
      <c r="AE54" s="5" t="s">
        <v>33</v>
      </c>
      <c r="AI54" s="26"/>
      <c r="AL54" s="37">
        <f>SUM(AL47:AL53)</f>
        <v>0</v>
      </c>
    </row>
    <row r="55" spans="1:38" ht="12" customHeight="1" x14ac:dyDescent="0.2">
      <c r="E55" s="46"/>
      <c r="F55" s="46"/>
      <c r="G55" s="23"/>
      <c r="H55" s="46"/>
      <c r="I55" s="46"/>
      <c r="J55" s="46"/>
      <c r="M55" s="5"/>
      <c r="AE55" s="5"/>
      <c r="AI55" s="26"/>
      <c r="AL55" s="37"/>
    </row>
    <row r="57" spans="1:38" ht="12" customHeight="1" x14ac:dyDescent="0.2">
      <c r="E57" s="46"/>
      <c r="F57" s="46"/>
      <c r="G57" s="23"/>
      <c r="H57" s="46"/>
      <c r="I57" s="46"/>
      <c r="J57" s="46"/>
      <c r="K57" s="23" t="s">
        <v>73</v>
      </c>
      <c r="M57" s="5">
        <f>M23+M54+M45+M34</f>
        <v>120</v>
      </c>
      <c r="W57" s="41" t="s">
        <v>74</v>
      </c>
      <c r="Y57" s="41"/>
      <c r="AI57" s="40"/>
      <c r="AL57" s="37">
        <f>IF(SUM(AL23,AL34,AL45,AL54)&gt;42,0,42-SUM(AL23,AL34,AL45,AL54))</f>
        <v>42</v>
      </c>
    </row>
    <row r="58" spans="1:38" ht="12" customHeight="1" x14ac:dyDescent="0.2">
      <c r="E58" s="46"/>
      <c r="F58" s="46"/>
      <c r="H58" s="46"/>
      <c r="I58" s="46"/>
      <c r="J58" s="46"/>
      <c r="K58" s="23"/>
      <c r="M58" s="5">
        <f>IF(SUM(M24,M35,M55)&gt;121,0,SUM(M24,M35,M55))</f>
        <v>0</v>
      </c>
      <c r="Q58" s="2"/>
      <c r="S58" s="2"/>
      <c r="W58" s="2" t="s">
        <v>75</v>
      </c>
      <c r="AI58" s="26"/>
    </row>
    <row r="59" spans="1:38" ht="12" customHeight="1" x14ac:dyDescent="0.2">
      <c r="E59" s="46"/>
      <c r="F59" s="46"/>
      <c r="G59" s="23"/>
      <c r="H59" s="46"/>
      <c r="I59" s="46"/>
      <c r="J59" s="46"/>
      <c r="AI59" s="26"/>
    </row>
    <row r="60" spans="1:38" ht="12" customHeight="1" x14ac:dyDescent="0.2">
      <c r="C60" s="21"/>
      <c r="D60" s="21"/>
      <c r="E60" s="24"/>
      <c r="F60" s="24"/>
      <c r="G60" s="24"/>
      <c r="H60" s="24"/>
      <c r="I60" s="22"/>
      <c r="J60" s="22"/>
      <c r="K60" s="21"/>
      <c r="M60" s="21"/>
      <c r="N60" s="22"/>
      <c r="O60" s="22"/>
      <c r="P60" s="21"/>
      <c r="S60" s="22"/>
      <c r="T60" s="21"/>
      <c r="U60" s="27"/>
      <c r="V60" s="22"/>
      <c r="W60" s="22"/>
      <c r="X60" s="22"/>
      <c r="Y60" s="27"/>
      <c r="Z60" s="22"/>
      <c r="AA60" s="21"/>
      <c r="AB60" s="21"/>
      <c r="AC60" s="21"/>
      <c r="AD60" s="21"/>
      <c r="AE60" s="21"/>
      <c r="AG60" s="21"/>
      <c r="AH60" s="21"/>
      <c r="AI60" s="21"/>
      <c r="AJ60" s="21"/>
    </row>
    <row r="61" spans="1:38" ht="9.75" customHeight="1" x14ac:dyDescent="0.2">
      <c r="D61" s="3" t="s">
        <v>76</v>
      </c>
      <c r="G61" s="31" t="s">
        <v>77</v>
      </c>
      <c r="N61" s="28" t="s">
        <v>78</v>
      </c>
      <c r="P61" s="3"/>
      <c r="Y61" s="28" t="s">
        <v>79</v>
      </c>
      <c r="AH61" s="28" t="s">
        <v>80</v>
      </c>
    </row>
    <row r="62" spans="1:38" ht="15.75" customHeight="1" x14ac:dyDescent="0.2">
      <c r="C62" s="21"/>
      <c r="D62" s="21"/>
      <c r="E62" s="24"/>
      <c r="F62" s="24"/>
      <c r="G62" s="24"/>
      <c r="H62" s="24"/>
      <c r="I62" s="22"/>
      <c r="J62" s="22"/>
      <c r="K62" s="21"/>
      <c r="M62" s="21"/>
      <c r="N62" s="22"/>
      <c r="O62" s="22"/>
      <c r="P62" s="21"/>
      <c r="S62" s="22"/>
      <c r="T62" s="22"/>
      <c r="U62" s="22"/>
      <c r="V62" s="22"/>
      <c r="W62" s="22"/>
      <c r="X62" s="22"/>
      <c r="Y62" s="29"/>
      <c r="Z62" s="22"/>
      <c r="AA62" s="21"/>
      <c r="AB62" s="21"/>
      <c r="AC62" s="21"/>
      <c r="AD62" s="21"/>
      <c r="AE62" s="21"/>
      <c r="AG62" s="21"/>
      <c r="AH62" s="30"/>
      <c r="AI62" s="21"/>
      <c r="AJ62" s="21"/>
    </row>
    <row r="63" spans="1:38" ht="9.75" customHeight="1" x14ac:dyDescent="0.2">
      <c r="D63" s="3" t="s">
        <v>76</v>
      </c>
      <c r="G63" s="31" t="s">
        <v>81</v>
      </c>
      <c r="N63" s="28" t="s">
        <v>78</v>
      </c>
      <c r="P63" s="3"/>
      <c r="Y63" s="28" t="s">
        <v>82</v>
      </c>
      <c r="AH63" s="28" t="s">
        <v>80</v>
      </c>
    </row>
    <row r="64" spans="1:38" x14ac:dyDescent="0.2">
      <c r="A64" s="41" t="s">
        <v>83</v>
      </c>
    </row>
    <row r="65" spans="1:41" x14ac:dyDescent="0.2">
      <c r="A65" s="51">
        <v>1</v>
      </c>
      <c r="C65" s="52" t="s">
        <v>87</v>
      </c>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row>
    <row r="66" spans="1:41" ht="27" customHeight="1" x14ac:dyDescent="0.2">
      <c r="A66" s="51">
        <v>2</v>
      </c>
      <c r="C66" s="53" t="s">
        <v>89</v>
      </c>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1:41" ht="25.5" customHeight="1" x14ac:dyDescent="0.2">
      <c r="A67" s="51">
        <v>3</v>
      </c>
      <c r="C67" s="53" t="s">
        <v>91</v>
      </c>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41" x14ac:dyDescent="0.2">
      <c r="A68" s="51">
        <v>4</v>
      </c>
      <c r="C68" s="52" t="s">
        <v>95</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row>
    <row r="69" spans="1:41" x14ac:dyDescent="0.2">
      <c r="A69" s="51">
        <v>5</v>
      </c>
      <c r="C69" s="52" t="s">
        <v>86</v>
      </c>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4"/>
      <c r="AJ69" s="1"/>
      <c r="AN69"/>
      <c r="AO69"/>
    </row>
    <row r="70" spans="1:41" x14ac:dyDescent="0.2">
      <c r="A70" s="51">
        <v>6</v>
      </c>
      <c r="C70" s="52" t="s">
        <v>93</v>
      </c>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row>
  </sheetData>
  <mergeCells count="2">
    <mergeCell ref="C66:AI66"/>
    <mergeCell ref="C67:AI67"/>
  </mergeCells>
  <printOptions horizontalCentered="1" verticalCentered="1"/>
  <pageMargins left="0.7" right="0.7" top="0.75" bottom="0.75" header="0.3" footer="0.3"/>
  <pageSetup scale="6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2B23A61C1B1B449CFE66115223506E" ma:contentTypeVersion="12" ma:contentTypeDescription="Create a new document." ma:contentTypeScope="" ma:versionID="8bd96a93108ec560858d084bd2a1d73b">
  <xsd:schema xmlns:xsd="http://www.w3.org/2001/XMLSchema" xmlns:xs="http://www.w3.org/2001/XMLSchema" xmlns:p="http://schemas.microsoft.com/office/2006/metadata/properties" xmlns:ns3="16733d68-300f-498e-b2aa-d1215ad8bd03" xmlns:ns4="f18c50fd-e33f-41e0-917e-fd7f19c50c2c" targetNamespace="http://schemas.microsoft.com/office/2006/metadata/properties" ma:root="true" ma:fieldsID="ee1f50b7a207033653cfd96664c9103f" ns3:_="" ns4:_="">
    <xsd:import namespace="16733d68-300f-498e-b2aa-d1215ad8bd03"/>
    <xsd:import namespace="f18c50fd-e33f-41e0-917e-fd7f19c50c2c"/>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733d68-300f-498e-b2aa-d1215ad8bd0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8c50fd-e33f-41e0-917e-fd7f19c50c2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0F72C-E690-4A00-A047-ED3E462F9EA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4380ACC-8A80-41C1-B7D1-2D4F3B388B37}">
  <ds:schemaRefs>
    <ds:schemaRef ds:uri="http://schemas.microsoft.com/sharepoint/v3/contenttype/forms"/>
  </ds:schemaRefs>
</ds:datastoreItem>
</file>

<file path=customXml/itemProps3.xml><?xml version="1.0" encoding="utf-8"?>
<ds:datastoreItem xmlns:ds="http://schemas.openxmlformats.org/officeDocument/2006/customXml" ds:itemID="{972DE501-D2BA-44B1-9948-D0F1491B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733d68-300f-498e-b2aa-d1215ad8bd03"/>
    <ds:schemaRef ds:uri="f18c50fd-e33f-41e0-917e-fd7f19c50c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COSC</vt:lpstr>
      <vt:lpstr>COSC!Print_Area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2009-04-29T21:01:09Z</dcterms:created>
  <dcterms:modified xsi:type="dcterms:W3CDTF">2024-07-25T17:20:54Z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0x010100252B23A61C1B1B449CFE66115223506E</vt:lpwstr>
  </property>
</Properties>
</file>