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ori Shuler\Website\Documents for website\Policy &amp; Procedure\"/>
    </mc:Choice>
  </mc:AlternateContent>
  <bookViews>
    <workbookView xWindow="0" yWindow="0" windowWidth="28800" windowHeight="124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24" i="1" l="1"/>
  <c r="D22" i="1"/>
  <c r="D25" i="1" s="1"/>
  <c r="C7" i="1" l="1"/>
  <c r="D16" i="1" l="1"/>
  <c r="D15" i="1"/>
  <c r="D14" i="1"/>
  <c r="F15" i="1" l="1"/>
  <c r="G15" i="1" s="1"/>
  <c r="E15" i="1"/>
  <c r="F16" i="1"/>
  <c r="G16" i="1" s="1"/>
  <c r="E16" i="1"/>
  <c r="D17" i="1"/>
  <c r="E14" i="1"/>
  <c r="F14" i="1"/>
  <c r="G14" i="1" s="1"/>
  <c r="E17" i="1" l="1"/>
  <c r="G17" i="1"/>
  <c r="F17" i="1"/>
</calcChain>
</file>

<file path=xl/sharedStrings.xml><?xml version="1.0" encoding="utf-8"?>
<sst xmlns="http://schemas.openxmlformats.org/spreadsheetml/2006/main" count="29" uniqueCount="27">
  <si>
    <t>CAP</t>
  </si>
  <si>
    <t>CAP Per Month</t>
  </si>
  <si>
    <t>Links:</t>
  </si>
  <si>
    <t>Executive Schedule Pay Table</t>
  </si>
  <si>
    <t>Directions:</t>
  </si>
  <si>
    <t>Actual Effort on project</t>
  </si>
  <si>
    <t>Alternative Approach:</t>
  </si>
  <si>
    <t>Institional Base Salary</t>
  </si>
  <si>
    <t>Salary Cap</t>
  </si>
  <si>
    <t>Amount over the cap</t>
  </si>
  <si>
    <t>Effort on Project</t>
  </si>
  <si>
    <t>Salary allowed to be billed to sponsored project per month (effort % x salary cap / 12 months)</t>
  </si>
  <si>
    <t>Salary to be paid by non-sponsored project funds per month (effort % x amount over the cap / 12 months)</t>
  </si>
  <si>
    <t>Base Salary</t>
  </si>
  <si>
    <t>(enter faculty members monthly base pay)</t>
  </si>
  <si>
    <t>100XXXX</t>
  </si>
  <si>
    <t>Amt over cap to Department Account</t>
  </si>
  <si>
    <t>HCM form Project Distribution %</t>
  </si>
  <si>
    <t>HCM form Department Distribution %</t>
  </si>
  <si>
    <t>2 CFR 200.430</t>
  </si>
  <si>
    <t xml:space="preserve">*We can only bill Capacity projects upto the salary cap. Your department may pay an employee beyond the cap with Non-Sponsored funds. </t>
  </si>
  <si>
    <t>Current Capacity Salary CAP Level IV</t>
  </si>
  <si>
    <t>Effective January 2020</t>
  </si>
  <si>
    <r>
      <t>Enter employees actual monthly pay and the percent of effort on the project in highlighted boxes. This form will then calculate the allowable dollar amount and percent that can be charged to a Capacity project and the remaining amount that must be charged to a department GL account string.  *</t>
    </r>
    <r>
      <rPr>
        <b/>
        <sz val="11"/>
        <color rgb="FFFF0000"/>
        <rFont val="Calibri"/>
        <family val="2"/>
        <scheme val="minor"/>
      </rPr>
      <t xml:space="preserve">To be used for </t>
    </r>
    <r>
      <rPr>
        <b/>
        <u/>
        <sz val="11"/>
        <color rgb="FFFF0000"/>
        <rFont val="Calibri"/>
        <family val="2"/>
        <scheme val="minor"/>
      </rPr>
      <t>Capacity</t>
    </r>
    <r>
      <rPr>
        <b/>
        <sz val="11"/>
        <color rgb="FFFF0000"/>
        <rFont val="Calibri"/>
        <family val="2"/>
        <scheme val="minor"/>
      </rPr>
      <t xml:space="preserve"> funded salary calculations only</t>
    </r>
  </si>
  <si>
    <t>Capacity Project #</t>
  </si>
  <si>
    <t>Max Allowable per Month on Capacity Project</t>
  </si>
  <si>
    <r>
      <t xml:space="preserve">2 CFR 200.430 Compensation—personal services - Unless there is prior approval by the Federal awarding agency, charges of a faculty member's salary to a Federal award must not exceed the proportionate share of the institutional base salary for the period during which the facultymember worked on the award.
NIFA-specific item - Salary rates of pay exceeding an Executive Level IV salary range (see
Executive Schedule link at https://www.opm.gov/policy-data-oversight/pay-leave/salarieswages/2020/executive-senior-level/ requires prior NIFA approval. This rate does not include any fringe benefits, general and administrative (G&amp;A), overhead, or other expenses. </t>
    </r>
    <r>
      <rPr>
        <b/>
        <sz val="10"/>
        <color rgb="FFFF0000"/>
        <rFont val="Arial"/>
        <family val="2"/>
      </rPr>
      <t>To request ADO approval, provide the salary rate of pay and a justification for the rate in a request submitted as a pdf attachment to an email sent to formulagrantquestions@usda.gov. Once approved please provide a copy to Sponsored Programs (OSP).</t>
    </r>
    <r>
      <rPr>
        <b/>
        <sz val="10"/>
        <color rgb="FF404B56"/>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</si>
</sst>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rgb="FF404B56"/>
      <name val="Arial"/>
      <family val="2"/>
    </font>
    <font>
      <u/>
      <sz val="11"/>
      <color theme="10"/>
      <name val="Calibri"/>
      <family val="2"/>
      <scheme val="minor"/>
    </font>
    <font>
      <b/>
      <sz val="10"/>
      <color rgb="FF404B56"/>
      <name val="Arial"/>
      <family val="2"/>
    </font>
    <font>
      <b/>
      <sz val="11"/>
      <color rgb="FF0070C0"/>
      <name val="Calibri"/>
      <family val="2"/>
      <scheme val="minor"/>
    </font>
    <font>
      <i/>
      <sz val="8"/>
      <color theme="1"/>
      <name val="Calibri"/>
      <family val="2"/>
      <scheme val="minor"/>
    </font>
    <font>
      <b/>
      <sz val="11"/>
      <color rgb="FFFF0000"/>
      <name val="Calibri"/>
      <family val="2"/>
      <scheme val="minor"/>
    </font>
    <font>
      <b/>
      <u/>
      <sz val="11"/>
      <color rgb="FFFF0000"/>
      <name val="Calibri"/>
      <family val="2"/>
      <scheme val="minor"/>
    </font>
    <font>
      <b/>
      <sz val="10"/>
      <color rgb="FFFF0000"/>
      <name val="Arial"/>
      <family val="2"/>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medium">
        <color indexed="64"/>
      </left>
      <right style="thin">
        <color indexed="64"/>
      </right>
      <top/>
      <bottom style="medium">
        <color indexed="64"/>
      </bottom>
      <diagonal/>
    </border>
    <border>
      <left style="medium">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medium">
        <color indexed="64"/>
      </right>
      <top style="thin">
        <color indexed="64"/>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
      <left/>
      <right style="thin">
        <color auto="1"/>
      </right>
      <top/>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diagonal/>
    </border>
    <border>
      <left style="thick">
        <color auto="1"/>
      </left>
      <right/>
      <top/>
      <bottom style="thick">
        <color auto="1"/>
      </bottom>
      <diagonal/>
    </border>
    <border>
      <left/>
      <right style="thin">
        <color auto="1"/>
      </right>
      <top/>
      <bottom style="thick">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70">
    <xf numFmtId="0" fontId="0" fillId="0" borderId="0" xfId="0"/>
    <xf numFmtId="10" fontId="0" fillId="0" borderId="0" xfId="2" applyNumberFormat="1" applyFont="1"/>
    <xf numFmtId="0" fontId="0" fillId="0" borderId="5" xfId="0" applyBorder="1"/>
    <xf numFmtId="44" fontId="0" fillId="0" borderId="6" xfId="1" applyFont="1" applyBorder="1"/>
    <xf numFmtId="0" fontId="0" fillId="0" borderId="7" xfId="0" applyBorder="1"/>
    <xf numFmtId="44" fontId="0" fillId="0" borderId="8" xfId="1" applyFont="1" applyBorder="1"/>
    <xf numFmtId="44" fontId="0" fillId="0" borderId="12" xfId="0" applyNumberFormat="1" applyBorder="1"/>
    <xf numFmtId="10" fontId="0" fillId="0" borderId="12" xfId="2" applyNumberFormat="1" applyFont="1" applyBorder="1"/>
    <xf numFmtId="10" fontId="0" fillId="0" borderId="8" xfId="2" applyNumberFormat="1" applyFont="1" applyBorder="1"/>
    <xf numFmtId="0" fontId="0" fillId="0" borderId="5" xfId="0" applyBorder="1" applyAlignment="1">
      <alignment horizontal="center" wrapText="1"/>
    </xf>
    <xf numFmtId="0" fontId="0" fillId="0" borderId="11" xfId="0" applyBorder="1" applyAlignment="1">
      <alignment horizontal="center" wrapText="1"/>
    </xf>
    <xf numFmtId="10" fontId="0" fillId="0" borderId="11" xfId="2" applyNumberFormat="1" applyFont="1" applyBorder="1" applyAlignment="1">
      <alignment horizontal="center" wrapText="1"/>
    </xf>
    <xf numFmtId="10" fontId="0" fillId="0" borderId="6" xfId="2" applyNumberFormat="1" applyFont="1" applyBorder="1" applyAlignment="1">
      <alignment horizontal="center" wrapText="1"/>
    </xf>
    <xf numFmtId="0" fontId="3" fillId="0" borderId="0" xfId="0" applyFont="1" applyBorder="1" applyAlignment="1"/>
    <xf numFmtId="0" fontId="0" fillId="0" borderId="0" xfId="0" applyBorder="1"/>
    <xf numFmtId="0" fontId="3" fillId="0" borderId="0" xfId="0" applyFont="1" applyBorder="1" applyAlignment="1">
      <alignment horizontal="center" wrapText="1"/>
    </xf>
    <xf numFmtId="10" fontId="0" fillId="0" borderId="0" xfId="2" applyNumberFormat="1" applyFont="1" applyBorder="1"/>
    <xf numFmtId="44" fontId="0" fillId="0" borderId="0" xfId="1" applyFont="1" applyBorder="1"/>
    <xf numFmtId="44" fontId="0" fillId="0" borderId="0" xfId="0" applyNumberFormat="1" applyBorder="1"/>
    <xf numFmtId="0" fontId="4" fillId="0" borderId="0" xfId="3" applyBorder="1"/>
    <xf numFmtId="0" fontId="0" fillId="0" borderId="0" xfId="0" applyBorder="1" applyAlignment="1">
      <alignment horizontal="center" wrapText="1"/>
    </xf>
    <xf numFmtId="44" fontId="0" fillId="0" borderId="0" xfId="0" applyNumberFormat="1"/>
    <xf numFmtId="44" fontId="0" fillId="0" borderId="16" xfId="0" applyNumberFormat="1" applyBorder="1"/>
    <xf numFmtId="44" fontId="0" fillId="0" borderId="17" xfId="0" applyNumberFormat="1" applyBorder="1"/>
    <xf numFmtId="44" fontId="0" fillId="2" borderId="15" xfId="0" applyNumberFormat="1" applyFill="1" applyBorder="1" applyProtection="1">
      <protection locked="0"/>
    </xf>
    <xf numFmtId="9" fontId="0" fillId="2" borderId="16" xfId="2" applyFont="1" applyFill="1" applyBorder="1" applyProtection="1">
      <protection locked="0"/>
    </xf>
    <xf numFmtId="0" fontId="7" fillId="0" borderId="0" xfId="0" applyFont="1" applyBorder="1"/>
    <xf numFmtId="44" fontId="0" fillId="2" borderId="0" xfId="0" applyNumberFormat="1" applyFill="1" applyBorder="1" applyProtection="1">
      <protection locked="0"/>
    </xf>
    <xf numFmtId="0" fontId="0" fillId="0" borderId="18" xfId="0" applyBorder="1"/>
    <xf numFmtId="0" fontId="5" fillId="0" borderId="0" xfId="0" applyFont="1" applyBorder="1" applyAlignment="1">
      <alignment horizontal="center" wrapText="1"/>
    </xf>
    <xf numFmtId="10" fontId="0" fillId="2" borderId="20" xfId="2" applyNumberFormat="1" applyFont="1" applyFill="1" applyBorder="1" applyProtection="1">
      <protection locked="0"/>
    </xf>
    <xf numFmtId="44" fontId="0" fillId="0" borderId="20" xfId="0" applyNumberFormat="1" applyBorder="1"/>
    <xf numFmtId="10" fontId="0" fillId="0" borderId="20" xfId="2" applyNumberFormat="1" applyFont="1" applyBorder="1"/>
    <xf numFmtId="10" fontId="0" fillId="0" borderId="21" xfId="2" applyNumberFormat="1" applyFont="1" applyBorder="1"/>
    <xf numFmtId="10" fontId="0" fillId="2" borderId="23" xfId="2" applyNumberFormat="1" applyFont="1" applyFill="1" applyBorder="1" applyProtection="1">
      <protection locked="0"/>
    </xf>
    <xf numFmtId="44" fontId="0" fillId="0" borderId="23" xfId="0" applyNumberFormat="1" applyBorder="1"/>
    <xf numFmtId="10" fontId="0" fillId="0" borderId="23" xfId="2" applyNumberFormat="1" applyFont="1" applyBorder="1"/>
    <xf numFmtId="10" fontId="0" fillId="0" borderId="24" xfId="2" applyNumberFormat="1" applyFont="1" applyBorder="1"/>
    <xf numFmtId="44" fontId="0" fillId="0" borderId="26" xfId="0" applyNumberFormat="1" applyBorder="1"/>
    <xf numFmtId="10" fontId="0" fillId="0" borderId="27" xfId="2" applyNumberFormat="1" applyFont="1" applyBorder="1"/>
    <xf numFmtId="44" fontId="0" fillId="0" borderId="27" xfId="0" applyNumberFormat="1" applyBorder="1"/>
    <xf numFmtId="10" fontId="0" fillId="0" borderId="28" xfId="2" applyNumberFormat="1" applyFont="1" applyBorder="1"/>
    <xf numFmtId="9" fontId="0" fillId="0" borderId="12" xfId="2" applyFont="1" applyFill="1" applyBorder="1" applyProtection="1"/>
    <xf numFmtId="9" fontId="0" fillId="0" borderId="0" xfId="2" applyFont="1" applyFill="1" applyBorder="1" applyProtection="1"/>
    <xf numFmtId="0" fontId="0" fillId="0" borderId="0" xfId="0" applyFill="1" applyBorder="1" applyAlignment="1">
      <alignment horizontal="center" wrapText="1"/>
    </xf>
    <xf numFmtId="1" fontId="0" fillId="0" borderId="19" xfId="2" applyNumberFormat="1" applyFont="1" applyBorder="1" applyProtection="1">
      <protection locked="0"/>
    </xf>
    <xf numFmtId="1" fontId="0" fillId="0" borderId="22" xfId="2" applyNumberFormat="1" applyFont="1" applyBorder="1" applyProtection="1">
      <protection locked="0"/>
    </xf>
    <xf numFmtId="1" fontId="0" fillId="0" borderId="25" xfId="2" applyNumberFormat="1" applyFont="1" applyBorder="1" applyProtection="1">
      <protection locked="0"/>
    </xf>
    <xf numFmtId="10" fontId="0" fillId="2" borderId="26" xfId="2" applyNumberFormat="1" applyFont="1" applyFill="1" applyBorder="1" applyProtection="1">
      <protection locked="0"/>
    </xf>
    <xf numFmtId="0" fontId="0" fillId="0" borderId="0" xfId="0" applyBorder="1" applyAlignment="1"/>
    <xf numFmtId="0" fontId="0" fillId="0" borderId="33" xfId="0" applyFill="1" applyBorder="1" applyAlignment="1">
      <alignment horizontal="center" wrapText="1"/>
    </xf>
    <xf numFmtId="0" fontId="0" fillId="0" borderId="34" xfId="0" applyFill="1"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9" xfId="0" applyBorder="1" applyAlignment="1">
      <alignment horizontal="center"/>
    </xf>
    <xf numFmtId="0" fontId="0" fillId="0" borderId="32" xfId="0" applyFill="1" applyBorder="1" applyAlignment="1">
      <alignment horizontal="center"/>
    </xf>
    <xf numFmtId="0" fontId="0" fillId="0" borderId="29" xfId="0" applyFill="1" applyBorder="1" applyAlignment="1">
      <alignment horizontal="center"/>
    </xf>
    <xf numFmtId="0" fontId="0" fillId="0" borderId="32" xfId="0" applyFill="1" applyBorder="1" applyAlignment="1">
      <alignment horizontal="center" wrapText="1"/>
    </xf>
    <xf numFmtId="0" fontId="0" fillId="0" borderId="29" xfId="0" applyFill="1" applyBorder="1" applyAlignment="1">
      <alignment horizontal="center" wrapText="1"/>
    </xf>
    <xf numFmtId="0" fontId="0" fillId="0" borderId="0" xfId="0" applyBorder="1" applyAlignment="1">
      <alignment horizontal="center" vertical="center" wrapText="1"/>
    </xf>
    <xf numFmtId="0" fontId="6" fillId="0" borderId="2" xfId="0" applyFont="1" applyBorder="1" applyAlignment="1">
      <alignment horizontal="center"/>
    </xf>
    <xf numFmtId="0" fontId="2" fillId="0" borderId="13" xfId="0" applyFont="1" applyBorder="1" applyAlignment="1">
      <alignment horizontal="center" wrapText="1"/>
    </xf>
    <xf numFmtId="0" fontId="2" fillId="0" borderId="14" xfId="0" applyFont="1" applyBorder="1" applyAlignment="1">
      <alignment horizontal="center" wrapText="1"/>
    </xf>
    <xf numFmtId="0" fontId="5" fillId="0" borderId="3" xfId="0" applyFont="1" applyBorder="1" applyAlignment="1">
      <alignment horizontal="center" wrapText="1"/>
    </xf>
    <xf numFmtId="0" fontId="5" fillId="0" borderId="9" xfId="0" applyFont="1" applyBorder="1" applyAlignment="1">
      <alignment horizontal="center" wrapText="1"/>
    </xf>
    <xf numFmtId="0" fontId="5" fillId="0" borderId="4"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2020/executive-senior-level/" TargetMode="External"/><Relationship Id="rId1" Type="http://schemas.openxmlformats.org/officeDocument/2006/relationships/hyperlink" Target="https://www.ecfr.gov/current/title-2/subtitle-A/chapter-II/part-200/subpart-E/subject-group-ECFRed1f39f9b3d4e72/section-200.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zoomScaleNormal="100" workbookViewId="0">
      <selection activeCell="C12" sqref="C12"/>
    </sheetView>
  </sheetViews>
  <sheetFormatPr defaultRowHeight="15" x14ac:dyDescent="0.25"/>
  <cols>
    <col min="1" max="1" width="9" customWidth="1"/>
    <col min="2" max="2" width="15.5703125" customWidth="1"/>
    <col min="3" max="3" width="17.140625" customWidth="1"/>
    <col min="4" max="4" width="14.7109375" customWidth="1"/>
    <col min="5" max="5" width="15.42578125" style="1" customWidth="1"/>
    <col min="6" max="6" width="14.28515625" customWidth="1"/>
    <col min="7" max="7" width="15.42578125" customWidth="1"/>
    <col min="8" max="9" width="14.140625" customWidth="1"/>
    <col min="11" max="11" width="48" customWidth="1"/>
    <col min="12" max="12" width="15.5703125" style="21" customWidth="1"/>
  </cols>
  <sheetData>
    <row r="1" spans="1:13" ht="141.75" customHeight="1" x14ac:dyDescent="0.25">
      <c r="A1" s="64" t="s">
        <v>26</v>
      </c>
      <c r="B1" s="65"/>
      <c r="C1" s="65"/>
      <c r="D1" s="65"/>
      <c r="E1" s="65"/>
      <c r="F1" s="65"/>
      <c r="G1" s="65"/>
      <c r="H1" s="66"/>
      <c r="I1" s="29"/>
      <c r="J1" s="13"/>
      <c r="K1" s="14"/>
      <c r="L1" s="18"/>
      <c r="M1" s="14"/>
    </row>
    <row r="2" spans="1:13" ht="28.5" customHeight="1" thickBot="1" x14ac:dyDescent="0.3">
      <c r="A2" s="67" t="s">
        <v>20</v>
      </c>
      <c r="B2" s="68"/>
      <c r="C2" s="68"/>
      <c r="D2" s="68"/>
      <c r="E2" s="68"/>
      <c r="F2" s="68"/>
      <c r="G2" s="68"/>
      <c r="H2" s="69"/>
      <c r="I2" s="29"/>
      <c r="J2" s="13"/>
      <c r="M2" s="14"/>
    </row>
    <row r="3" spans="1:13" x14ac:dyDescent="0.25">
      <c r="A3" s="15"/>
      <c r="B3" s="15"/>
      <c r="C3" s="15"/>
      <c r="D3" s="15"/>
      <c r="E3" s="15"/>
      <c r="F3" s="15"/>
      <c r="G3" s="15"/>
      <c r="H3" s="15"/>
      <c r="I3" s="15"/>
      <c r="J3" s="13"/>
      <c r="M3" s="14"/>
    </row>
    <row r="4" spans="1:13" ht="15.75" thickBot="1" x14ac:dyDescent="0.3">
      <c r="B4" s="61" t="s">
        <v>21</v>
      </c>
      <c r="C4" s="61"/>
      <c r="D4" s="14"/>
      <c r="E4" s="16"/>
      <c r="F4" s="14"/>
      <c r="G4" s="14"/>
      <c r="H4" s="14"/>
      <c r="I4" s="14"/>
      <c r="J4" s="14"/>
      <c r="M4" s="14"/>
    </row>
    <row r="5" spans="1:13" ht="15.75" customHeight="1" thickBot="1" x14ac:dyDescent="0.3">
      <c r="B5" s="62" t="s">
        <v>22</v>
      </c>
      <c r="C5" s="63"/>
      <c r="D5" s="14"/>
      <c r="E5" s="14"/>
      <c r="F5" s="14"/>
      <c r="G5" s="14"/>
      <c r="H5" s="14"/>
      <c r="I5" s="14"/>
      <c r="J5" s="14"/>
      <c r="M5" s="14"/>
    </row>
    <row r="6" spans="1:13" x14ac:dyDescent="0.25">
      <c r="B6" s="2" t="s">
        <v>0</v>
      </c>
      <c r="C6" s="3">
        <v>170800</v>
      </c>
      <c r="D6" s="14"/>
      <c r="E6" s="14"/>
      <c r="F6" s="14"/>
      <c r="G6" s="14"/>
      <c r="H6" s="14"/>
      <c r="I6" s="14"/>
      <c r="J6" s="14"/>
      <c r="M6" s="14"/>
    </row>
    <row r="7" spans="1:13" ht="15.75" thickBot="1" x14ac:dyDescent="0.3">
      <c r="B7" s="4" t="s">
        <v>1</v>
      </c>
      <c r="C7" s="5">
        <f>C6/12</f>
        <v>14233.333333333334</v>
      </c>
      <c r="D7" s="14"/>
      <c r="E7" s="14"/>
      <c r="F7" s="14"/>
      <c r="G7" s="14"/>
      <c r="H7" s="14"/>
      <c r="I7" s="14"/>
      <c r="J7" s="14"/>
      <c r="M7" s="14"/>
    </row>
    <row r="8" spans="1:13" x14ac:dyDescent="0.25">
      <c r="A8" s="14"/>
      <c r="B8" s="17"/>
      <c r="C8" s="14"/>
      <c r="D8" s="14"/>
      <c r="E8" s="14"/>
      <c r="F8" s="14"/>
      <c r="G8" s="14"/>
      <c r="H8" s="14"/>
      <c r="I8" s="14"/>
      <c r="J8" s="14"/>
      <c r="M8" s="14"/>
    </row>
    <row r="9" spans="1:13" x14ac:dyDescent="0.25">
      <c r="A9" s="14" t="s">
        <v>4</v>
      </c>
      <c r="B9" s="17"/>
      <c r="C9" s="14"/>
      <c r="D9" s="14"/>
      <c r="E9" s="14"/>
      <c r="F9" s="14"/>
      <c r="G9" s="14"/>
      <c r="H9" s="14"/>
      <c r="I9" s="49"/>
      <c r="J9" s="14"/>
      <c r="K9" s="14"/>
      <c r="L9" s="18"/>
      <c r="M9" s="14"/>
    </row>
    <row r="10" spans="1:13" ht="58.5" customHeight="1" x14ac:dyDescent="0.25">
      <c r="B10" s="60" t="s">
        <v>23</v>
      </c>
      <c r="C10" s="60"/>
      <c r="D10" s="60"/>
      <c r="E10" s="60"/>
      <c r="F10" s="60"/>
      <c r="G10" s="60"/>
      <c r="H10" s="60"/>
      <c r="I10" s="20"/>
      <c r="J10" s="14"/>
      <c r="K10" s="14"/>
      <c r="L10" s="18"/>
      <c r="M10" s="14"/>
    </row>
    <row r="11" spans="1:13" ht="16.5" customHeight="1" x14ac:dyDescent="0.25">
      <c r="B11" s="20"/>
      <c r="C11" s="20"/>
      <c r="D11" s="20"/>
      <c r="E11" s="20"/>
      <c r="F11" s="20"/>
      <c r="G11" s="20"/>
      <c r="H11" s="20"/>
      <c r="I11" s="20"/>
      <c r="J11" s="14"/>
      <c r="K11" s="14"/>
      <c r="L11" s="18"/>
      <c r="M11" s="14"/>
    </row>
    <row r="12" spans="1:13" ht="15.75" thickBot="1" x14ac:dyDescent="0.3">
      <c r="A12" s="14"/>
      <c r="B12" s="14" t="s">
        <v>13</v>
      </c>
      <c r="C12" s="27">
        <v>17500</v>
      </c>
      <c r="D12" s="26" t="s">
        <v>14</v>
      </c>
      <c r="E12" s="16"/>
      <c r="F12" s="14"/>
      <c r="G12" s="14"/>
      <c r="H12" s="14"/>
      <c r="I12" s="14"/>
      <c r="J12" s="14"/>
      <c r="K12" s="14"/>
      <c r="L12" s="18"/>
      <c r="M12" s="14"/>
    </row>
    <row r="13" spans="1:13" ht="66" customHeight="1" x14ac:dyDescent="0.25">
      <c r="A13" s="14"/>
      <c r="B13" s="9" t="s">
        <v>24</v>
      </c>
      <c r="C13" s="10" t="s">
        <v>5</v>
      </c>
      <c r="D13" s="10" t="s">
        <v>25</v>
      </c>
      <c r="E13" s="11" t="s">
        <v>17</v>
      </c>
      <c r="F13" s="10" t="s">
        <v>16</v>
      </c>
      <c r="G13" s="12" t="s">
        <v>18</v>
      </c>
      <c r="H13" s="14"/>
      <c r="I13" s="14"/>
    </row>
    <row r="14" spans="1:13" x14ac:dyDescent="0.25">
      <c r="A14" s="14"/>
      <c r="B14" s="45" t="s">
        <v>15</v>
      </c>
      <c r="C14" s="30">
        <v>0.15</v>
      </c>
      <c r="D14" s="31">
        <f>C7*C14</f>
        <v>2135</v>
      </c>
      <c r="E14" s="32">
        <f>D14/C12</f>
        <v>0.122</v>
      </c>
      <c r="F14" s="31">
        <f>(C12*C14)-D14</f>
        <v>490</v>
      </c>
      <c r="G14" s="33">
        <f>F14/C12</f>
        <v>2.8000000000000001E-2</v>
      </c>
      <c r="H14" s="14"/>
      <c r="I14" s="14"/>
    </row>
    <row r="15" spans="1:13" x14ac:dyDescent="0.25">
      <c r="A15" s="14"/>
      <c r="B15" s="46" t="s">
        <v>15</v>
      </c>
      <c r="C15" s="34">
        <v>0.1</v>
      </c>
      <c r="D15" s="35">
        <f>C7*C15</f>
        <v>1423.3333333333335</v>
      </c>
      <c r="E15" s="36">
        <f>D15/C12</f>
        <v>8.1333333333333341E-2</v>
      </c>
      <c r="F15" s="35">
        <f>(C12*C15)-D15</f>
        <v>326.66666666666652</v>
      </c>
      <c r="G15" s="37">
        <f>F15/C12</f>
        <v>1.8666666666666658E-2</v>
      </c>
      <c r="H15" s="14"/>
      <c r="I15" s="14"/>
    </row>
    <row r="16" spans="1:13" x14ac:dyDescent="0.25">
      <c r="A16" s="14"/>
      <c r="B16" s="47" t="s">
        <v>15</v>
      </c>
      <c r="C16" s="48">
        <v>0.75</v>
      </c>
      <c r="D16" s="38">
        <f>C7*C16</f>
        <v>10675</v>
      </c>
      <c r="E16" s="39">
        <f>D16/C12</f>
        <v>0.61</v>
      </c>
      <c r="F16" s="40">
        <f>(C12*C16)-D16</f>
        <v>2450</v>
      </c>
      <c r="G16" s="41">
        <f>F16/C12</f>
        <v>0.14000000000000001</v>
      </c>
      <c r="H16" s="14"/>
      <c r="I16" s="14"/>
    </row>
    <row r="17" spans="1:13" ht="15.75" thickBot="1" x14ac:dyDescent="0.3">
      <c r="A17" s="14"/>
      <c r="B17" s="28"/>
      <c r="C17" s="42">
        <f>SUM(C14:C16)</f>
        <v>1</v>
      </c>
      <c r="D17" s="6">
        <f>SUM(D14:D16)</f>
        <v>14233.333333333334</v>
      </c>
      <c r="E17" s="7">
        <f>SUM(E14:E16)</f>
        <v>0.81333333333333335</v>
      </c>
      <c r="F17" s="6">
        <f>SUM(F14:F16)</f>
        <v>3266.6666666666665</v>
      </c>
      <c r="G17" s="8">
        <f>SUM(G14:G16)</f>
        <v>0.18666666666666668</v>
      </c>
      <c r="H17" s="14"/>
      <c r="I17" s="14"/>
    </row>
    <row r="18" spans="1:13" x14ac:dyDescent="0.25">
      <c r="A18" s="14"/>
      <c r="B18" s="14"/>
      <c r="C18" s="43"/>
      <c r="D18" s="18"/>
      <c r="E18" s="16"/>
      <c r="F18" s="18"/>
      <c r="G18" s="16"/>
      <c r="H18" s="14"/>
      <c r="I18" s="14"/>
    </row>
    <row r="19" spans="1:13" ht="15.75" thickBot="1" x14ac:dyDescent="0.3">
      <c r="A19" s="14"/>
      <c r="B19" s="14" t="s">
        <v>6</v>
      </c>
      <c r="C19" s="18"/>
      <c r="D19" s="18"/>
      <c r="E19" s="14"/>
      <c r="F19" s="14"/>
      <c r="G19" s="14"/>
      <c r="H19" s="14"/>
      <c r="I19" s="14"/>
    </row>
    <row r="20" spans="1:13" ht="34.5" customHeight="1" thickTop="1" x14ac:dyDescent="0.25">
      <c r="A20" s="14"/>
      <c r="B20" s="52" t="s">
        <v>7</v>
      </c>
      <c r="C20" s="53"/>
      <c r="D20" s="24">
        <v>210000</v>
      </c>
      <c r="E20" s="14"/>
      <c r="F20" s="14"/>
      <c r="G20" s="14"/>
      <c r="H20" s="14"/>
      <c r="I20" s="14"/>
    </row>
    <row r="21" spans="1:13" x14ac:dyDescent="0.25">
      <c r="A21" s="14"/>
      <c r="B21" s="54" t="s">
        <v>8</v>
      </c>
      <c r="C21" s="55"/>
      <c r="D21" s="22">
        <v>170800</v>
      </c>
      <c r="E21" s="14"/>
      <c r="F21" s="14"/>
      <c r="G21" s="14"/>
      <c r="H21" s="14"/>
      <c r="I21" s="14"/>
      <c r="J21" s="14"/>
      <c r="K21" s="18"/>
      <c r="L21" s="14"/>
    </row>
    <row r="22" spans="1:13" x14ac:dyDescent="0.25">
      <c r="A22" s="14"/>
      <c r="B22" s="56" t="s">
        <v>9</v>
      </c>
      <c r="C22" s="57"/>
      <c r="D22" s="22">
        <f>D20-D21</f>
        <v>39200</v>
      </c>
      <c r="E22" s="14"/>
      <c r="F22" s="14"/>
      <c r="G22" s="14"/>
      <c r="H22" s="14"/>
      <c r="I22" s="14"/>
      <c r="J22" s="14"/>
      <c r="K22" s="14"/>
      <c r="L22" s="18"/>
      <c r="M22" s="14"/>
    </row>
    <row r="23" spans="1:13" x14ac:dyDescent="0.25">
      <c r="A23" s="14"/>
      <c r="B23" s="56" t="s">
        <v>10</v>
      </c>
      <c r="C23" s="57"/>
      <c r="D23" s="25">
        <v>1</v>
      </c>
      <c r="E23" s="14"/>
      <c r="F23" s="14"/>
      <c r="G23" s="14"/>
      <c r="H23" s="14"/>
      <c r="I23" s="14"/>
      <c r="J23" s="14"/>
      <c r="K23" s="14"/>
      <c r="L23" s="18"/>
      <c r="M23" s="14"/>
    </row>
    <row r="24" spans="1:13" ht="51.75" customHeight="1" x14ac:dyDescent="0.25">
      <c r="A24" s="14"/>
      <c r="B24" s="58" t="s">
        <v>11</v>
      </c>
      <c r="C24" s="59"/>
      <c r="D24" s="22">
        <f>D23*D21/12</f>
        <v>14233.333333333334</v>
      </c>
      <c r="E24" s="14"/>
      <c r="F24" s="14"/>
      <c r="G24" s="14"/>
      <c r="H24" s="14"/>
      <c r="I24" s="14"/>
      <c r="J24" s="14"/>
      <c r="K24" s="14"/>
      <c r="L24" s="18"/>
      <c r="M24" s="14"/>
    </row>
    <row r="25" spans="1:13" ht="48" customHeight="1" thickBot="1" x14ac:dyDescent="0.3">
      <c r="B25" s="50" t="s">
        <v>12</v>
      </c>
      <c r="C25" s="51"/>
      <c r="D25" s="23">
        <f>D23*D22/12</f>
        <v>3266.6666666666665</v>
      </c>
      <c r="E25" s="14"/>
      <c r="F25" s="14"/>
      <c r="G25" s="14"/>
      <c r="H25" s="14"/>
      <c r="I25" s="14"/>
      <c r="J25" s="14"/>
      <c r="K25" s="14"/>
      <c r="L25" s="18"/>
      <c r="M25" s="14"/>
    </row>
    <row r="26" spans="1:13" ht="51.75" customHeight="1" thickTop="1" x14ac:dyDescent="0.25">
      <c r="B26" s="44"/>
      <c r="C26" s="44"/>
      <c r="D26" s="18"/>
      <c r="E26" s="14"/>
      <c r="F26" s="14"/>
      <c r="G26" s="14"/>
      <c r="H26" s="14"/>
      <c r="I26" s="14"/>
      <c r="J26" s="14"/>
      <c r="K26" s="14"/>
      <c r="L26" s="18"/>
      <c r="M26" s="14"/>
    </row>
    <row r="27" spans="1:13" x14ac:dyDescent="0.25">
      <c r="B27" s="14" t="s">
        <v>2</v>
      </c>
      <c r="C27" s="14"/>
      <c r="D27" s="14"/>
      <c r="E27" s="16"/>
      <c r="F27" s="14"/>
      <c r="G27" s="14"/>
      <c r="H27" s="14"/>
      <c r="I27" s="14"/>
      <c r="J27" s="14"/>
      <c r="K27" s="14"/>
      <c r="L27" s="18"/>
      <c r="M27" s="14"/>
    </row>
    <row r="28" spans="1:13" x14ac:dyDescent="0.25">
      <c r="B28" s="19" t="s">
        <v>19</v>
      </c>
      <c r="C28" s="14"/>
      <c r="D28" s="14"/>
      <c r="E28" s="16"/>
      <c r="F28" s="14"/>
      <c r="G28" s="14"/>
      <c r="H28" s="14"/>
      <c r="I28" s="14"/>
      <c r="J28" s="14"/>
      <c r="K28" s="14"/>
      <c r="L28" s="18"/>
      <c r="M28" s="14"/>
    </row>
    <row r="29" spans="1:13" x14ac:dyDescent="0.25">
      <c r="A29" s="14"/>
      <c r="B29" s="19" t="s">
        <v>3</v>
      </c>
      <c r="C29" s="14"/>
      <c r="D29" s="14"/>
      <c r="E29" s="16"/>
      <c r="F29" s="14"/>
      <c r="G29" s="14"/>
      <c r="H29" s="14"/>
      <c r="I29" s="14"/>
      <c r="J29" s="14"/>
      <c r="K29" s="14"/>
      <c r="L29" s="18"/>
      <c r="M29" s="14"/>
    </row>
    <row r="30" spans="1:13" x14ac:dyDescent="0.25">
      <c r="A30" s="14"/>
      <c r="C30" s="14"/>
      <c r="D30" s="14"/>
      <c r="E30" s="16"/>
      <c r="F30" s="14"/>
      <c r="G30" s="14"/>
      <c r="H30" s="14"/>
      <c r="I30" s="14"/>
      <c r="J30" s="14"/>
      <c r="K30" s="14"/>
      <c r="L30" s="18"/>
      <c r="M30" s="14"/>
    </row>
    <row r="31" spans="1:13" x14ac:dyDescent="0.25">
      <c r="A31" s="14"/>
      <c r="B31" s="14"/>
      <c r="C31" s="14"/>
      <c r="D31" s="14"/>
      <c r="E31" s="16"/>
      <c r="F31" s="14"/>
      <c r="G31" s="14"/>
      <c r="H31" s="14"/>
      <c r="I31" s="14"/>
      <c r="J31" s="14"/>
      <c r="K31" s="14"/>
      <c r="L31" s="18"/>
      <c r="M31" s="14"/>
    </row>
    <row r="32" spans="1:13" x14ac:dyDescent="0.25">
      <c r="A32" s="14"/>
      <c r="B32" s="14"/>
      <c r="C32" s="14"/>
      <c r="D32" s="14"/>
      <c r="E32" s="16"/>
      <c r="F32" s="14"/>
      <c r="G32" s="14"/>
      <c r="H32" s="14"/>
      <c r="I32" s="14"/>
      <c r="J32" s="14"/>
      <c r="K32" s="14"/>
      <c r="L32" s="18"/>
      <c r="M32" s="14"/>
    </row>
    <row r="33" spans="1:13" x14ac:dyDescent="0.25">
      <c r="A33" s="14"/>
      <c r="B33" s="14"/>
      <c r="C33" s="14"/>
      <c r="D33" s="14"/>
      <c r="E33" s="16"/>
      <c r="F33" s="14"/>
      <c r="G33" s="14"/>
      <c r="H33" s="14"/>
      <c r="I33" s="14"/>
      <c r="J33" s="14"/>
      <c r="K33" s="14"/>
      <c r="L33" s="18"/>
      <c r="M33" s="14"/>
    </row>
    <row r="34" spans="1:13" x14ac:dyDescent="0.25">
      <c r="A34" s="14"/>
      <c r="B34" s="14"/>
      <c r="C34" s="14"/>
      <c r="D34" s="14"/>
      <c r="E34" s="16"/>
      <c r="F34" s="14"/>
      <c r="G34" s="14"/>
      <c r="H34" s="14"/>
      <c r="I34" s="14"/>
      <c r="J34" s="14"/>
      <c r="K34" s="14"/>
      <c r="L34" s="18"/>
      <c r="M34" s="14"/>
    </row>
    <row r="35" spans="1:13" x14ac:dyDescent="0.25">
      <c r="A35" s="14"/>
      <c r="B35" s="14"/>
      <c r="C35" s="14"/>
      <c r="D35" s="14"/>
      <c r="E35" s="16"/>
      <c r="F35" s="14"/>
      <c r="G35" s="14"/>
      <c r="H35" s="14"/>
      <c r="I35" s="14"/>
      <c r="J35" s="14"/>
      <c r="K35" s="14"/>
      <c r="L35" s="18"/>
      <c r="M35" s="14"/>
    </row>
    <row r="36" spans="1:13" x14ac:dyDescent="0.25">
      <c r="A36" s="14"/>
      <c r="B36" s="14"/>
      <c r="C36" s="14"/>
      <c r="D36" s="14"/>
      <c r="E36" s="16"/>
      <c r="F36" s="14"/>
      <c r="G36" s="14"/>
      <c r="H36" s="14"/>
      <c r="I36" s="14"/>
      <c r="J36" s="14"/>
      <c r="K36" s="14"/>
      <c r="L36" s="18"/>
      <c r="M36" s="14"/>
    </row>
    <row r="37" spans="1:13" x14ac:dyDescent="0.25">
      <c r="A37" s="14"/>
      <c r="B37" s="14"/>
      <c r="C37" s="14"/>
      <c r="D37" s="14"/>
      <c r="E37" s="16"/>
      <c r="F37" s="14"/>
      <c r="G37" s="14"/>
      <c r="H37" s="14"/>
      <c r="I37" s="14"/>
      <c r="J37" s="14"/>
      <c r="K37" s="14"/>
      <c r="L37" s="18"/>
      <c r="M37" s="14"/>
    </row>
    <row r="38" spans="1:13" x14ac:dyDescent="0.25">
      <c r="A38" s="14"/>
      <c r="B38" s="14"/>
      <c r="C38" s="14"/>
      <c r="D38" s="14"/>
      <c r="E38" s="16"/>
      <c r="F38" s="14"/>
      <c r="G38" s="14"/>
      <c r="H38" s="14"/>
      <c r="I38" s="14"/>
      <c r="J38" s="14"/>
      <c r="K38" s="14"/>
      <c r="L38" s="18"/>
      <c r="M38" s="14"/>
    </row>
    <row r="39" spans="1:13" x14ac:dyDescent="0.25">
      <c r="A39" s="14"/>
      <c r="B39" s="14"/>
      <c r="C39" s="14"/>
      <c r="D39" s="14"/>
      <c r="E39" s="16"/>
      <c r="F39" s="14"/>
      <c r="G39" s="14"/>
      <c r="H39" s="14"/>
      <c r="I39" s="14"/>
      <c r="J39" s="14"/>
      <c r="K39" s="14"/>
      <c r="L39" s="18"/>
      <c r="M39" s="14"/>
    </row>
    <row r="40" spans="1:13" x14ac:dyDescent="0.25">
      <c r="A40" s="14"/>
      <c r="B40" s="14"/>
      <c r="C40" s="14"/>
      <c r="D40" s="14"/>
      <c r="E40" s="16"/>
      <c r="F40" s="14"/>
      <c r="G40" s="14"/>
      <c r="H40" s="14"/>
      <c r="I40" s="14"/>
      <c r="J40" s="14"/>
      <c r="K40" s="14"/>
      <c r="L40" s="18"/>
      <c r="M40" s="14"/>
    </row>
    <row r="41" spans="1:13" x14ac:dyDescent="0.25">
      <c r="B41" s="14"/>
      <c r="C41" s="14"/>
      <c r="D41" s="14"/>
      <c r="E41" s="16"/>
      <c r="F41" s="14"/>
      <c r="G41" s="14"/>
      <c r="H41" s="14"/>
      <c r="I41" s="14"/>
    </row>
    <row r="42" spans="1:13" x14ac:dyDescent="0.25">
      <c r="B42" s="14"/>
      <c r="C42" s="14"/>
      <c r="D42" s="14"/>
      <c r="E42" s="16"/>
      <c r="F42" s="14"/>
      <c r="G42" s="14"/>
      <c r="H42" s="14"/>
      <c r="I42" s="14"/>
    </row>
    <row r="43" spans="1:13" x14ac:dyDescent="0.25">
      <c r="C43" s="14"/>
      <c r="D43" s="14"/>
      <c r="E43" s="16"/>
      <c r="F43" s="14"/>
      <c r="G43" s="14"/>
      <c r="H43" s="14"/>
      <c r="I43" s="14"/>
    </row>
    <row r="44" spans="1:13" x14ac:dyDescent="0.25">
      <c r="C44" s="14"/>
      <c r="D44" s="14"/>
      <c r="E44" s="16"/>
    </row>
    <row r="45" spans="1:13" x14ac:dyDescent="0.25">
      <c r="C45" s="14"/>
      <c r="D45" s="14"/>
      <c r="E45" s="16"/>
    </row>
    <row r="46" spans="1:13" x14ac:dyDescent="0.25">
      <c r="C46" s="14"/>
      <c r="D46" s="14"/>
      <c r="E46" s="16"/>
    </row>
    <row r="47" spans="1:13" x14ac:dyDescent="0.25">
      <c r="C47" s="14"/>
      <c r="D47" s="14"/>
      <c r="E47" s="16"/>
    </row>
  </sheetData>
  <sheetProtection algorithmName="SHA-512" hashValue="Ave4j2xSgxSv9TDyb21Yw1p66ADT6NEJbzXPWTmiGvhfDN5Xeg1vIkArLT/XDn8Bs3fsUa1wIyPSSkD+T23JFw==" saltValue="+vFzYGjmE2lo8wBfnTvIrA==" spinCount="100000" sheet="1" objects="1" scenarios="1" selectLockedCells="1"/>
  <mergeCells count="11">
    <mergeCell ref="B10:H10"/>
    <mergeCell ref="B4:C4"/>
    <mergeCell ref="B5:C5"/>
    <mergeCell ref="A1:H1"/>
    <mergeCell ref="A2:H2"/>
    <mergeCell ref="B25:C25"/>
    <mergeCell ref="B20:C20"/>
    <mergeCell ref="B21:C21"/>
    <mergeCell ref="B22:C22"/>
    <mergeCell ref="B23:C23"/>
    <mergeCell ref="B24:C24"/>
  </mergeCells>
  <hyperlinks>
    <hyperlink ref="B28" r:id="rId1"/>
    <hyperlink ref="B29" r:id="rId2"/>
  </hyperlinks>
  <pageMargins left="0.7" right="0.7" top="0.75" bottom="0.75" header="0.3" footer="0.3"/>
  <pageSetup orientation="landscape"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Crystal Shuler</dc:creator>
  <cp:lastModifiedBy>Lori Crystal Shuler</cp:lastModifiedBy>
  <cp:lastPrinted>2021-07-27T22:40:25Z</cp:lastPrinted>
  <dcterms:created xsi:type="dcterms:W3CDTF">2021-02-19T16:35:43Z</dcterms:created>
  <dcterms:modified xsi:type="dcterms:W3CDTF">2022-06-08T18:02:30Z</dcterms:modified>
</cp:coreProperties>
</file>