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arnall\Dropbox\LREC\Ram Test\WF 2016-17\"/>
    </mc:Choice>
  </mc:AlternateContent>
  <bookViews>
    <workbookView xWindow="120" yWindow="120" windowWidth="24915" windowHeight="11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79" i="1" l="1"/>
  <c r="F79" i="1"/>
  <c r="E79" i="1"/>
  <c r="D79" i="1"/>
  <c r="I78" i="1"/>
  <c r="J78" i="1" s="1"/>
  <c r="G78" i="1"/>
  <c r="H78" i="1" s="1"/>
  <c r="I77" i="1"/>
  <c r="J77" i="1" s="1"/>
  <c r="G77" i="1"/>
  <c r="H77" i="1" s="1"/>
  <c r="I76" i="1"/>
  <c r="J76" i="1" s="1"/>
  <c r="G76" i="1"/>
  <c r="H76" i="1" s="1"/>
  <c r="I75" i="1"/>
  <c r="J75" i="1" s="1"/>
  <c r="G75" i="1"/>
  <c r="H75" i="1" s="1"/>
  <c r="I74" i="1"/>
  <c r="J74" i="1" s="1"/>
  <c r="G74" i="1"/>
  <c r="H74" i="1" s="1"/>
  <c r="I73" i="1"/>
  <c r="J73" i="1" s="1"/>
  <c r="G73" i="1"/>
  <c r="H73" i="1" s="1"/>
  <c r="I72" i="1"/>
  <c r="J72" i="1" s="1"/>
  <c r="G72" i="1"/>
  <c r="H72" i="1" s="1"/>
  <c r="I70" i="1"/>
  <c r="J70" i="1" s="1"/>
  <c r="G70" i="1"/>
  <c r="H70" i="1" s="1"/>
  <c r="I69" i="1"/>
  <c r="J69" i="1" s="1"/>
  <c r="G69" i="1"/>
  <c r="H69" i="1" s="1"/>
  <c r="I68" i="1"/>
  <c r="J68" i="1" s="1"/>
  <c r="G68" i="1"/>
  <c r="H68" i="1" s="1"/>
  <c r="I67" i="1"/>
  <c r="J67" i="1" s="1"/>
  <c r="G67" i="1"/>
  <c r="H67" i="1" s="1"/>
  <c r="I66" i="1"/>
  <c r="J66" i="1" s="1"/>
  <c r="G66" i="1"/>
  <c r="H66" i="1" s="1"/>
  <c r="I64" i="1"/>
  <c r="J64" i="1" s="1"/>
  <c r="G64" i="1"/>
  <c r="H64" i="1" s="1"/>
  <c r="I63" i="1"/>
  <c r="J63" i="1" s="1"/>
  <c r="G63" i="1"/>
  <c r="H63" i="1" s="1"/>
  <c r="I61" i="1"/>
  <c r="J61" i="1" s="1"/>
  <c r="G61" i="1"/>
  <c r="H61" i="1" s="1"/>
  <c r="I60" i="1"/>
  <c r="J60" i="1" s="1"/>
  <c r="G60" i="1"/>
  <c r="H60" i="1" s="1"/>
  <c r="I59" i="1"/>
  <c r="J59" i="1" s="1"/>
  <c r="G59" i="1"/>
  <c r="H59" i="1" s="1"/>
  <c r="I58" i="1"/>
  <c r="J58" i="1" s="1"/>
  <c r="G58" i="1"/>
  <c r="H58" i="1" s="1"/>
  <c r="I56" i="1"/>
  <c r="J56" i="1" s="1"/>
  <c r="G56" i="1"/>
  <c r="H56" i="1" s="1"/>
  <c r="I55" i="1"/>
  <c r="J55" i="1" s="1"/>
  <c r="G55" i="1"/>
  <c r="H55" i="1" s="1"/>
  <c r="I54" i="1"/>
  <c r="J54" i="1" s="1"/>
  <c r="G54" i="1"/>
  <c r="H54" i="1" s="1"/>
  <c r="I53" i="1"/>
  <c r="J53" i="1" s="1"/>
  <c r="G53" i="1"/>
  <c r="H53" i="1" s="1"/>
  <c r="I52" i="1"/>
  <c r="J52" i="1" s="1"/>
  <c r="G52" i="1"/>
  <c r="H52" i="1" s="1"/>
  <c r="I51" i="1"/>
  <c r="J51" i="1" s="1"/>
  <c r="G51" i="1"/>
  <c r="H51" i="1" s="1"/>
  <c r="I50" i="1"/>
  <c r="J50" i="1" s="1"/>
  <c r="G50" i="1"/>
  <c r="H50" i="1" s="1"/>
  <c r="I49" i="1"/>
  <c r="J49" i="1" s="1"/>
  <c r="G49" i="1"/>
  <c r="H49" i="1" s="1"/>
  <c r="I48" i="1"/>
  <c r="J48" i="1" s="1"/>
  <c r="G48" i="1"/>
  <c r="H48" i="1" s="1"/>
  <c r="I47" i="1"/>
  <c r="J47" i="1" s="1"/>
  <c r="G47" i="1"/>
  <c r="H47" i="1" s="1"/>
  <c r="I45" i="1"/>
  <c r="J45" i="1" s="1"/>
  <c r="G45" i="1"/>
  <c r="H45" i="1" s="1"/>
  <c r="I44" i="1"/>
  <c r="J44" i="1" s="1"/>
  <c r="G44" i="1"/>
  <c r="H44" i="1" s="1"/>
  <c r="I43" i="1"/>
  <c r="J43" i="1" s="1"/>
  <c r="G43" i="1"/>
  <c r="H43" i="1" s="1"/>
  <c r="I42" i="1"/>
  <c r="J42" i="1" s="1"/>
  <c r="G42" i="1"/>
  <c r="H42" i="1" s="1"/>
  <c r="I41" i="1"/>
  <c r="J41" i="1" s="1"/>
  <c r="G41" i="1"/>
  <c r="H41" i="1" s="1"/>
  <c r="I40" i="1"/>
  <c r="J40" i="1" s="1"/>
  <c r="G40" i="1"/>
  <c r="H40" i="1" s="1"/>
  <c r="I39" i="1"/>
  <c r="J39" i="1" s="1"/>
  <c r="G39" i="1"/>
  <c r="H39" i="1" s="1"/>
  <c r="I38" i="1"/>
  <c r="J38" i="1" s="1"/>
  <c r="G38" i="1"/>
  <c r="H38" i="1" s="1"/>
  <c r="I36" i="1"/>
  <c r="J36" i="1" s="1"/>
  <c r="G36" i="1"/>
  <c r="H36" i="1" s="1"/>
  <c r="I35" i="1"/>
  <c r="J35" i="1" s="1"/>
  <c r="G35" i="1"/>
  <c r="H35" i="1" s="1"/>
  <c r="I34" i="1"/>
  <c r="J34" i="1" s="1"/>
  <c r="G34" i="1"/>
  <c r="H34" i="1" s="1"/>
  <c r="I33" i="1"/>
  <c r="J33" i="1" s="1"/>
  <c r="G33" i="1"/>
  <c r="H33" i="1" s="1"/>
  <c r="I32" i="1"/>
  <c r="J32" i="1" s="1"/>
  <c r="G32" i="1"/>
  <c r="H32" i="1" s="1"/>
  <c r="I31" i="1"/>
  <c r="J31" i="1" s="1"/>
  <c r="G31" i="1"/>
  <c r="H31" i="1" s="1"/>
  <c r="I29" i="1"/>
  <c r="J29" i="1" s="1"/>
  <c r="G29" i="1"/>
  <c r="H29" i="1" s="1"/>
  <c r="I28" i="1"/>
  <c r="J28" i="1" s="1"/>
  <c r="G28" i="1"/>
  <c r="H28" i="1" s="1"/>
  <c r="I27" i="1"/>
  <c r="J27" i="1" s="1"/>
  <c r="G27" i="1"/>
  <c r="H27" i="1" s="1"/>
  <c r="I26" i="1"/>
  <c r="J26" i="1" s="1"/>
  <c r="G26" i="1"/>
  <c r="H26" i="1" s="1"/>
  <c r="I24" i="1"/>
  <c r="J24" i="1" s="1"/>
  <c r="G24" i="1"/>
  <c r="H24" i="1" s="1"/>
  <c r="I23" i="1"/>
  <c r="J23" i="1" s="1"/>
  <c r="G23" i="1"/>
  <c r="H23" i="1" s="1"/>
  <c r="I21" i="1"/>
  <c r="J21" i="1" s="1"/>
  <c r="G21" i="1"/>
  <c r="H21" i="1" s="1"/>
  <c r="I20" i="1"/>
  <c r="J20" i="1" s="1"/>
  <c r="G20" i="1"/>
  <c r="H20" i="1" s="1"/>
  <c r="I19" i="1"/>
  <c r="J19" i="1" s="1"/>
  <c r="G19" i="1"/>
  <c r="H19" i="1" s="1"/>
  <c r="I18" i="1"/>
  <c r="J18" i="1" s="1"/>
  <c r="G18" i="1"/>
  <c r="H18" i="1" s="1"/>
  <c r="I16" i="1"/>
  <c r="J16" i="1" s="1"/>
  <c r="G16" i="1"/>
  <c r="H16" i="1" s="1"/>
  <c r="I15" i="1"/>
  <c r="J15" i="1" s="1"/>
  <c r="G15" i="1"/>
  <c r="H15" i="1" s="1"/>
  <c r="I14" i="1"/>
  <c r="J14" i="1" s="1"/>
  <c r="G14" i="1"/>
  <c r="H14" i="1" s="1"/>
  <c r="I13" i="1"/>
  <c r="J13" i="1" s="1"/>
  <c r="G13" i="1"/>
  <c r="H13" i="1" s="1"/>
  <c r="I11" i="1"/>
  <c r="J11" i="1" s="1"/>
  <c r="G11" i="1"/>
  <c r="H11" i="1" s="1"/>
  <c r="I10" i="1"/>
  <c r="J10" i="1" s="1"/>
  <c r="G10" i="1"/>
  <c r="H10" i="1" s="1"/>
  <c r="I9" i="1"/>
  <c r="J9" i="1" s="1"/>
  <c r="G9" i="1"/>
  <c r="H9" i="1" s="1"/>
  <c r="I8" i="1"/>
  <c r="J8" i="1" s="1"/>
  <c r="G8" i="1"/>
  <c r="H8" i="1" s="1"/>
  <c r="I7" i="1"/>
  <c r="J7" i="1" s="1"/>
  <c r="G7" i="1"/>
  <c r="H7" i="1" s="1"/>
  <c r="I6" i="1"/>
  <c r="J6" i="1" s="1"/>
  <c r="G6" i="1"/>
  <c r="H6" i="1" s="1"/>
  <c r="I5" i="1"/>
  <c r="J5" i="1" s="1"/>
  <c r="G5" i="1"/>
  <c r="G79" i="1" l="1"/>
  <c r="J79" i="1"/>
  <c r="H5" i="1"/>
  <c r="H79" i="1" s="1"/>
  <c r="I79" i="1"/>
</calcChain>
</file>

<file path=xl/sharedStrings.xml><?xml version="1.0" encoding="utf-8"?>
<sst xmlns="http://schemas.openxmlformats.org/spreadsheetml/2006/main" count="189" uniqueCount="127">
  <si>
    <t>Rambouillet Ram Test 2016-17</t>
  </si>
  <si>
    <t>Last</t>
  </si>
  <si>
    <t xml:space="preserve">Last </t>
  </si>
  <si>
    <t>Test No.</t>
  </si>
  <si>
    <t>Ear Tag No.</t>
  </si>
  <si>
    <t>Birth</t>
  </si>
  <si>
    <t>Initial</t>
  </si>
  <si>
    <t xml:space="preserve">56-day </t>
  </si>
  <si>
    <t xml:space="preserve">84-day </t>
  </si>
  <si>
    <t xml:space="preserve">28-day </t>
  </si>
  <si>
    <t>28-day</t>
  </si>
  <si>
    <t>84-day</t>
  </si>
  <si>
    <t>&amp;Horn</t>
  </si>
  <si>
    <t>Weight</t>
  </si>
  <si>
    <t>Gain</t>
  </si>
  <si>
    <t>ADG</t>
  </si>
  <si>
    <t>Date</t>
  </si>
  <si>
    <t>Peterson</t>
  </si>
  <si>
    <t>4044</t>
  </si>
  <si>
    <t>TW/H</t>
  </si>
  <si>
    <t>3953</t>
  </si>
  <si>
    <t>S/H</t>
  </si>
  <si>
    <t>3941</t>
  </si>
  <si>
    <t>3959</t>
  </si>
  <si>
    <t>3987</t>
  </si>
  <si>
    <t>3944</t>
  </si>
  <si>
    <t>3972</t>
  </si>
  <si>
    <t>Forbes</t>
  </si>
  <si>
    <t>814</t>
  </si>
  <si>
    <t>807</t>
  </si>
  <si>
    <t>832</t>
  </si>
  <si>
    <t>952</t>
  </si>
  <si>
    <t>Matt Rabel</t>
  </si>
  <si>
    <t>332</t>
  </si>
  <si>
    <t>TW/P</t>
  </si>
  <si>
    <t>331</t>
  </si>
  <si>
    <t>333</t>
  </si>
  <si>
    <t>334</t>
  </si>
  <si>
    <t>Lance Rabel</t>
  </si>
  <si>
    <t>330</t>
  </si>
  <si>
    <t>322</t>
  </si>
  <si>
    <t>McGivney</t>
  </si>
  <si>
    <t>148</t>
  </si>
  <si>
    <t>150</t>
  </si>
  <si>
    <t>147</t>
  </si>
  <si>
    <t>149</t>
  </si>
  <si>
    <t>Geis</t>
  </si>
  <si>
    <t>610</t>
  </si>
  <si>
    <t>614</t>
  </si>
  <si>
    <t>S/P</t>
  </si>
  <si>
    <t>Garson</t>
  </si>
  <si>
    <t>1356</t>
  </si>
  <si>
    <t>1400</t>
  </si>
  <si>
    <t>1402</t>
  </si>
  <si>
    <t>Lehfeldt</t>
  </si>
  <si>
    <t>521</t>
  </si>
  <si>
    <t>TR/P</t>
  </si>
  <si>
    <t>562</t>
  </si>
  <si>
    <t>465</t>
  </si>
  <si>
    <t>451</t>
  </si>
  <si>
    <t>354</t>
  </si>
  <si>
    <t>420</t>
  </si>
  <si>
    <t>355</t>
  </si>
  <si>
    <t>TR-P</t>
  </si>
  <si>
    <t>564</t>
  </si>
  <si>
    <t>Bell</t>
  </si>
  <si>
    <t>582</t>
  </si>
  <si>
    <t>577</t>
  </si>
  <si>
    <t>124</t>
  </si>
  <si>
    <t>585</t>
  </si>
  <si>
    <t>544</t>
  </si>
  <si>
    <t>546</t>
  </si>
  <si>
    <t>581</t>
  </si>
  <si>
    <t>589</t>
  </si>
  <si>
    <t>586</t>
  </si>
  <si>
    <t>537</t>
  </si>
  <si>
    <t>McCormick</t>
  </si>
  <si>
    <t>16125</t>
  </si>
  <si>
    <t>P</t>
  </si>
  <si>
    <t>16100</t>
  </si>
  <si>
    <t>16132</t>
  </si>
  <si>
    <t>H</t>
  </si>
  <si>
    <t>16103</t>
  </si>
  <si>
    <t>LREC</t>
  </si>
  <si>
    <t>6005</t>
  </si>
  <si>
    <t>6010</t>
  </si>
  <si>
    <t>Ryan Boner</t>
  </si>
  <si>
    <t>Red-603</t>
  </si>
  <si>
    <t>606</t>
  </si>
  <si>
    <t>613</t>
  </si>
  <si>
    <t>615</t>
  </si>
  <si>
    <t>618</t>
  </si>
  <si>
    <t>Brad Boner</t>
  </si>
  <si>
    <t>Yellow- 602</t>
  </si>
  <si>
    <t>605</t>
  </si>
  <si>
    <t>609</t>
  </si>
  <si>
    <t>621</t>
  </si>
  <si>
    <t>631</t>
  </si>
  <si>
    <t>Average</t>
  </si>
  <si>
    <t>Previous years averages</t>
  </si>
  <si>
    <t>2015-16</t>
  </si>
  <si>
    <t>2014-15</t>
  </si>
  <si>
    <t>2013-2014</t>
  </si>
  <si>
    <t>2012-2013</t>
  </si>
  <si>
    <t>2011-2012</t>
  </si>
  <si>
    <t>169.6</t>
  </si>
  <si>
    <t>19.0</t>
  </si>
  <si>
    <t>0.74</t>
  </si>
  <si>
    <t>43</t>
  </si>
  <si>
    <t>0.51</t>
  </si>
  <si>
    <t>2010-11</t>
  </si>
  <si>
    <t>2009-10</t>
  </si>
  <si>
    <t>184.4</t>
  </si>
  <si>
    <t>2008-09</t>
  </si>
  <si>
    <t>2007-08</t>
  </si>
  <si>
    <t>2006-07</t>
  </si>
  <si>
    <t>2005-06</t>
  </si>
  <si>
    <t>2004-05</t>
  </si>
  <si>
    <t>2003-04</t>
  </si>
  <si>
    <t>2002-03</t>
  </si>
  <si>
    <t>2001-02</t>
  </si>
  <si>
    <t>2000-01</t>
  </si>
  <si>
    <t>1999-00</t>
  </si>
  <si>
    <t>1998-99</t>
  </si>
  <si>
    <t>1997-98</t>
  </si>
  <si>
    <t>1996-97</t>
  </si>
  <si>
    <t>1995-96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</si>
</sst>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"/>
    <numFmt numFmtId="165" formatCode="m/d/yy;@"/>
    <numFmt numFmtId="166" formatCode="0.0"/>
    <numFmt numFmtId="167" formatCode="mm/dd/yy;@"/>
  </numFmts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Univers Condensed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3" fillId="0" borderId="0">
      <alignment horizontal="right"/>
    </xf>
    <xf numFmtId="0" fontId="4" fillId="0" borderId="0"/>
  </cellStyleXfs>
  <cellXfs count="70">
    <xf numFmtId="0" fontId="0" fillId="0" borderId="0" xfId="0"/>
    <xf numFmtId="1" fontId="1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164" fontId="1" fillId="0" borderId="1" xfId="1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5" fontId="1" fillId="0" borderId="1" xfId="2" applyNumberFormat="1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64" fontId="1" fillId="0" borderId="2" xfId="1" applyFont="1" applyFill="1" applyBorder="1" applyAlignment="1">
      <alignment horizontal="center" vertical="center"/>
    </xf>
    <xf numFmtId="166" fontId="1" fillId="0" borderId="2" xfId="1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165" fontId="1" fillId="0" borderId="1" xfId="1" applyNumberFormat="1" applyFont="1" applyFill="1" applyBorder="1" applyAlignment="1">
      <alignment horizontal="center" vertic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1" fillId="0" borderId="3" xfId="1" applyNumberFormat="1" applyFont="1" applyFill="1" applyBorder="1" applyAlignment="1">
      <alignment horizontal="center" vertical="center"/>
    </xf>
    <xf numFmtId="166" fontId="1" fillId="0" borderId="3" xfId="1" applyNumberFormat="1" applyFont="1" applyFill="1" applyBorder="1" applyAlignment="1">
      <alignment horizontal="center"/>
    </xf>
    <xf numFmtId="49" fontId="1" fillId="0" borderId="3" xfId="1" applyNumberFormat="1" applyFont="1" applyFill="1" applyBorder="1" applyAlignment="1">
      <alignment horizontal="center"/>
    </xf>
    <xf numFmtId="2" fontId="1" fillId="0" borderId="3" xfId="1" applyNumberFormat="1" applyFont="1" applyFill="1" applyBorder="1" applyAlignment="1">
      <alignment horizontal="center"/>
    </xf>
    <xf numFmtId="165" fontId="1" fillId="0" borderId="3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/>
    </xf>
    <xf numFmtId="0" fontId="1" fillId="0" borderId="4" xfId="1" applyNumberFormat="1" applyFont="1" applyFill="1" applyBorder="1" applyAlignment="1">
      <alignment horizontal="center" vertical="center"/>
    </xf>
    <xf numFmtId="166" fontId="1" fillId="0" borderId="4" xfId="1" applyNumberFormat="1" applyFont="1" applyFill="1" applyBorder="1" applyAlignment="1">
      <alignment horizontal="center"/>
    </xf>
    <xf numFmtId="49" fontId="7" fillId="0" borderId="5" xfId="1" applyNumberFormat="1" applyFon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7" fontId="8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166" fontId="7" fillId="0" borderId="1" xfId="0" applyNumberFormat="1" applyFont="1" applyFill="1" applyBorder="1" applyAlignment="1">
      <alignment horizontal="center"/>
    </xf>
    <xf numFmtId="166" fontId="6" fillId="0" borderId="3" xfId="0" applyNumberFormat="1" applyFont="1" applyFill="1" applyBorder="1" applyAlignment="1">
      <alignment horizontal="center"/>
    </xf>
    <xf numFmtId="166" fontId="8" fillId="0" borderId="3" xfId="0" applyNumberFormat="1" applyFon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167" fontId="8" fillId="0" borderId="3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166" fontId="7" fillId="0" borderId="5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1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1" fontId="1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6" fontId="0" fillId="0" borderId="1" xfId="0" applyNumberFormat="1" applyFill="1" applyBorder="1"/>
  </cellXfs>
  <cellStyles count="3">
    <cellStyle name="Normal" xfId="0" builtinId="0"/>
    <cellStyle name="Normal_28DAY96" xfId="1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zoomScaleNormal="100" workbookViewId="0">
      <selection activeCell="Q26" sqref="Q26"/>
    </sheetView>
  </sheetViews>
  <sheetFormatPr defaultColWidth="9.140625" defaultRowHeight="15"/>
  <cols>
    <col min="1" max="1" width="6.42578125" style="64" customWidth="1"/>
    <col min="2" max="2" width="11.5703125" style="8" bestFit="1" customWidth="1"/>
    <col min="3" max="3" width="6.5703125" style="8" bestFit="1" customWidth="1"/>
    <col min="4" max="4" width="8.140625" style="64" bestFit="1" customWidth="1"/>
    <col min="5" max="5" width="8.140625" style="8" bestFit="1" customWidth="1"/>
    <col min="6" max="7" width="7.42578125" style="36" bestFit="1" customWidth="1"/>
    <col min="8" max="8" width="6.85546875" style="8" bestFit="1" customWidth="1"/>
    <col min="9" max="9" width="6.85546875" style="69" bestFit="1" customWidth="1"/>
    <col min="10" max="10" width="6.85546875" style="8" bestFit="1" customWidth="1"/>
    <col min="11" max="11" width="7.85546875" style="8" bestFit="1" customWidth="1"/>
    <col min="12" max="16384" width="9.140625" style="8"/>
  </cols>
  <sheetData>
    <row r="1" spans="1:11">
      <c r="A1" s="1" t="s">
        <v>0</v>
      </c>
      <c r="B1" s="2"/>
      <c r="C1" s="3"/>
      <c r="D1" s="4">
        <v>42660</v>
      </c>
      <c r="E1" s="4">
        <v>42716</v>
      </c>
      <c r="F1" s="4">
        <v>42744</v>
      </c>
      <c r="G1" s="5" t="s">
        <v>1</v>
      </c>
      <c r="H1" s="6" t="s">
        <v>2</v>
      </c>
      <c r="I1" s="5"/>
      <c r="J1" s="6"/>
      <c r="K1" s="7"/>
    </row>
    <row r="2" spans="1:11">
      <c r="A2" s="9" t="s">
        <v>3</v>
      </c>
      <c r="B2" s="10" t="s">
        <v>4</v>
      </c>
      <c r="C2" s="11" t="s">
        <v>5</v>
      </c>
      <c r="D2" s="12" t="s">
        <v>6</v>
      </c>
      <c r="E2" s="13" t="s">
        <v>7</v>
      </c>
      <c r="F2" s="14" t="s">
        <v>8</v>
      </c>
      <c r="G2" s="14" t="s">
        <v>9</v>
      </c>
      <c r="H2" s="15" t="s">
        <v>10</v>
      </c>
      <c r="I2" s="14" t="s">
        <v>11</v>
      </c>
      <c r="J2" s="15" t="s">
        <v>11</v>
      </c>
      <c r="K2" s="16" t="s">
        <v>5</v>
      </c>
    </row>
    <row r="3" spans="1:11" ht="15.75" thickBot="1">
      <c r="A3" s="17"/>
      <c r="B3" s="18"/>
      <c r="C3" s="19" t="s">
        <v>12</v>
      </c>
      <c r="D3" s="20" t="s">
        <v>13</v>
      </c>
      <c r="E3" s="21" t="s">
        <v>13</v>
      </c>
      <c r="F3" s="20" t="s">
        <v>13</v>
      </c>
      <c r="G3" s="20" t="s">
        <v>14</v>
      </c>
      <c r="H3" s="22" t="s">
        <v>15</v>
      </c>
      <c r="I3" s="20" t="s">
        <v>14</v>
      </c>
      <c r="J3" s="22" t="s">
        <v>15</v>
      </c>
      <c r="K3" s="23" t="s">
        <v>16</v>
      </c>
    </row>
    <row r="4" spans="1:11">
      <c r="A4" s="24" t="s">
        <v>17</v>
      </c>
      <c r="B4" s="25"/>
      <c r="C4" s="26"/>
      <c r="D4" s="27"/>
      <c r="E4" s="28"/>
      <c r="F4" s="29"/>
      <c r="G4" s="29"/>
      <c r="H4" s="30"/>
      <c r="I4" s="29"/>
      <c r="J4" s="30"/>
      <c r="K4" s="31"/>
    </row>
    <row r="5" spans="1:11">
      <c r="A5" s="32">
        <v>1</v>
      </c>
      <c r="B5" s="25" t="s">
        <v>18</v>
      </c>
      <c r="C5" s="33" t="s">
        <v>19</v>
      </c>
      <c r="D5" s="34">
        <v>100</v>
      </c>
      <c r="E5" s="35">
        <v>117</v>
      </c>
      <c r="F5" s="36">
        <v>135</v>
      </c>
      <c r="G5" s="36">
        <f>F5-E5</f>
        <v>18</v>
      </c>
      <c r="H5" s="37">
        <f>G5/28</f>
        <v>0.6428571428571429</v>
      </c>
      <c r="I5" s="36">
        <f>F5-D5</f>
        <v>35</v>
      </c>
      <c r="J5" s="37">
        <f>I5/84</f>
        <v>0.41666666666666669</v>
      </c>
      <c r="K5" s="38">
        <v>42455</v>
      </c>
    </row>
    <row r="6" spans="1:11">
      <c r="A6" s="32">
        <v>2</v>
      </c>
      <c r="B6" s="25" t="s">
        <v>20</v>
      </c>
      <c r="C6" s="33" t="s">
        <v>21</v>
      </c>
      <c r="D6" s="34">
        <v>117</v>
      </c>
      <c r="E6" s="35">
        <v>156</v>
      </c>
      <c r="F6" s="36">
        <v>177</v>
      </c>
      <c r="G6" s="36">
        <f t="shared" ref="G6:G69" si="0">F6-E6</f>
        <v>21</v>
      </c>
      <c r="H6" s="37">
        <f t="shared" ref="H6:H69" si="1">G6/28</f>
        <v>0.75</v>
      </c>
      <c r="I6" s="36">
        <f t="shared" ref="I6:I69" si="2">F6-D6</f>
        <v>60</v>
      </c>
      <c r="J6" s="37">
        <f t="shared" ref="J6:J69" si="3">I6/84</f>
        <v>0.7142857142857143</v>
      </c>
      <c r="K6" s="38">
        <v>42428</v>
      </c>
    </row>
    <row r="7" spans="1:11">
      <c r="A7" s="32">
        <v>3</v>
      </c>
      <c r="B7" s="25" t="s">
        <v>22</v>
      </c>
      <c r="C7" s="33" t="s">
        <v>19</v>
      </c>
      <c r="D7" s="34">
        <v>115</v>
      </c>
      <c r="E7" s="35">
        <v>147</v>
      </c>
      <c r="F7" s="36">
        <v>161</v>
      </c>
      <c r="G7" s="36">
        <f t="shared" si="0"/>
        <v>14</v>
      </c>
      <c r="H7" s="37">
        <f t="shared" si="1"/>
        <v>0.5</v>
      </c>
      <c r="I7" s="36">
        <f t="shared" si="2"/>
        <v>46</v>
      </c>
      <c r="J7" s="37">
        <f t="shared" si="3"/>
        <v>0.54761904761904767</v>
      </c>
      <c r="K7" s="38">
        <v>42426</v>
      </c>
    </row>
    <row r="8" spans="1:11">
      <c r="A8" s="32">
        <v>5</v>
      </c>
      <c r="B8" s="25" t="s">
        <v>23</v>
      </c>
      <c r="C8" s="33" t="s">
        <v>21</v>
      </c>
      <c r="D8" s="34">
        <v>111</v>
      </c>
      <c r="E8" s="35">
        <v>148</v>
      </c>
      <c r="F8" s="36">
        <v>158</v>
      </c>
      <c r="G8" s="36">
        <f t="shared" si="0"/>
        <v>10</v>
      </c>
      <c r="H8" s="37">
        <f t="shared" si="1"/>
        <v>0.35714285714285715</v>
      </c>
      <c r="I8" s="36">
        <f t="shared" si="2"/>
        <v>47</v>
      </c>
      <c r="J8" s="37">
        <f t="shared" si="3"/>
        <v>0.55952380952380953</v>
      </c>
      <c r="K8" s="38">
        <v>42429</v>
      </c>
    </row>
    <row r="9" spans="1:11">
      <c r="A9" s="32">
        <v>6</v>
      </c>
      <c r="B9" s="25" t="s">
        <v>24</v>
      </c>
      <c r="C9" s="33" t="s">
        <v>19</v>
      </c>
      <c r="D9" s="34">
        <v>97</v>
      </c>
      <c r="E9" s="35">
        <v>139</v>
      </c>
      <c r="F9" s="36">
        <v>162</v>
      </c>
      <c r="G9" s="36">
        <f t="shared" si="0"/>
        <v>23</v>
      </c>
      <c r="H9" s="37">
        <f t="shared" si="1"/>
        <v>0.8214285714285714</v>
      </c>
      <c r="I9" s="36">
        <f t="shared" si="2"/>
        <v>65</v>
      </c>
      <c r="J9" s="37">
        <f t="shared" si="3"/>
        <v>0.77380952380952384</v>
      </c>
      <c r="K9" s="38">
        <v>42433</v>
      </c>
    </row>
    <row r="10" spans="1:11">
      <c r="A10" s="32">
        <v>7</v>
      </c>
      <c r="B10" s="25" t="s">
        <v>25</v>
      </c>
      <c r="C10" s="33" t="s">
        <v>21</v>
      </c>
      <c r="D10" s="34">
        <v>124</v>
      </c>
      <c r="E10" s="35">
        <v>159</v>
      </c>
      <c r="F10" s="36">
        <v>174</v>
      </c>
      <c r="G10" s="36">
        <f t="shared" si="0"/>
        <v>15</v>
      </c>
      <c r="H10" s="37">
        <f t="shared" si="1"/>
        <v>0.5357142857142857</v>
      </c>
      <c r="I10" s="36">
        <f t="shared" si="2"/>
        <v>50</v>
      </c>
      <c r="J10" s="37">
        <f t="shared" si="3"/>
        <v>0.59523809523809523</v>
      </c>
      <c r="K10" s="38">
        <v>42426</v>
      </c>
    </row>
    <row r="11" spans="1:11">
      <c r="A11" s="32">
        <v>8</v>
      </c>
      <c r="B11" s="25" t="s">
        <v>26</v>
      </c>
      <c r="C11" s="33" t="s">
        <v>19</v>
      </c>
      <c r="D11" s="34">
        <v>102</v>
      </c>
      <c r="E11" s="35">
        <v>134</v>
      </c>
      <c r="F11" s="36">
        <v>153</v>
      </c>
      <c r="G11" s="36">
        <f t="shared" si="0"/>
        <v>19</v>
      </c>
      <c r="H11" s="37">
        <f t="shared" si="1"/>
        <v>0.6785714285714286</v>
      </c>
      <c r="I11" s="36">
        <f t="shared" si="2"/>
        <v>51</v>
      </c>
      <c r="J11" s="37">
        <f t="shared" si="3"/>
        <v>0.6071428571428571</v>
      </c>
      <c r="K11" s="38">
        <v>42431</v>
      </c>
    </row>
    <row r="12" spans="1:11">
      <c r="A12" s="39" t="s">
        <v>27</v>
      </c>
      <c r="B12" s="25"/>
      <c r="C12" s="33"/>
      <c r="D12" s="34"/>
      <c r="E12" s="35"/>
      <c r="H12" s="37"/>
      <c r="I12" s="36"/>
      <c r="J12" s="37"/>
      <c r="K12" s="38"/>
    </row>
    <row r="13" spans="1:11">
      <c r="A13" s="32">
        <v>9</v>
      </c>
      <c r="B13" s="25" t="s">
        <v>28</v>
      </c>
      <c r="C13" s="33" t="s">
        <v>19</v>
      </c>
      <c r="D13" s="34">
        <v>84</v>
      </c>
      <c r="E13" s="35">
        <v>128</v>
      </c>
      <c r="F13" s="36">
        <v>143</v>
      </c>
      <c r="G13" s="36">
        <f t="shared" si="0"/>
        <v>15</v>
      </c>
      <c r="H13" s="37">
        <f t="shared" si="1"/>
        <v>0.5357142857142857</v>
      </c>
      <c r="I13" s="36">
        <f t="shared" si="2"/>
        <v>59</v>
      </c>
      <c r="J13" s="37">
        <f t="shared" si="3"/>
        <v>0.70238095238095233</v>
      </c>
      <c r="K13" s="38">
        <v>42472</v>
      </c>
    </row>
    <row r="14" spans="1:11">
      <c r="A14" s="32">
        <v>10</v>
      </c>
      <c r="B14" s="25" t="s">
        <v>29</v>
      </c>
      <c r="C14" s="33" t="s">
        <v>19</v>
      </c>
      <c r="D14" s="34">
        <v>106</v>
      </c>
      <c r="E14" s="35">
        <v>133</v>
      </c>
      <c r="F14" s="36">
        <v>144</v>
      </c>
      <c r="G14" s="36">
        <f t="shared" si="0"/>
        <v>11</v>
      </c>
      <c r="H14" s="37">
        <f t="shared" si="1"/>
        <v>0.39285714285714285</v>
      </c>
      <c r="I14" s="36">
        <f t="shared" si="2"/>
        <v>38</v>
      </c>
      <c r="J14" s="37">
        <f t="shared" si="3"/>
        <v>0.45238095238095238</v>
      </c>
      <c r="K14" s="38">
        <v>42470</v>
      </c>
    </row>
    <row r="15" spans="1:11">
      <c r="A15" s="32">
        <v>11</v>
      </c>
      <c r="B15" s="25" t="s">
        <v>30</v>
      </c>
      <c r="C15" s="33" t="s">
        <v>19</v>
      </c>
      <c r="D15" s="34">
        <v>109</v>
      </c>
      <c r="E15" s="35">
        <v>131</v>
      </c>
      <c r="F15" s="36">
        <v>147</v>
      </c>
      <c r="G15" s="36">
        <f t="shared" si="0"/>
        <v>16</v>
      </c>
      <c r="H15" s="37">
        <f t="shared" si="1"/>
        <v>0.5714285714285714</v>
      </c>
      <c r="I15" s="36">
        <f t="shared" si="2"/>
        <v>38</v>
      </c>
      <c r="J15" s="37">
        <f t="shared" si="3"/>
        <v>0.45238095238095238</v>
      </c>
      <c r="K15" s="38">
        <v>42477</v>
      </c>
    </row>
    <row r="16" spans="1:11">
      <c r="A16" s="32">
        <v>12</v>
      </c>
      <c r="B16" s="25" t="s">
        <v>31</v>
      </c>
      <c r="C16" s="33" t="s">
        <v>21</v>
      </c>
      <c r="D16" s="34">
        <v>73</v>
      </c>
      <c r="E16" s="35">
        <v>106</v>
      </c>
      <c r="F16" s="36">
        <v>118</v>
      </c>
      <c r="G16" s="36">
        <f t="shared" si="0"/>
        <v>12</v>
      </c>
      <c r="H16" s="37">
        <f t="shared" si="1"/>
        <v>0.42857142857142855</v>
      </c>
      <c r="I16" s="36">
        <f t="shared" si="2"/>
        <v>45</v>
      </c>
      <c r="J16" s="37">
        <f t="shared" si="3"/>
        <v>0.5357142857142857</v>
      </c>
      <c r="K16" s="38">
        <v>42516</v>
      </c>
    </row>
    <row r="17" spans="1:11">
      <c r="A17" s="24" t="s">
        <v>32</v>
      </c>
      <c r="B17" s="25"/>
      <c r="C17" s="33"/>
      <c r="D17" s="34"/>
      <c r="E17" s="35"/>
      <c r="H17" s="37"/>
      <c r="I17" s="36"/>
      <c r="J17" s="37"/>
      <c r="K17" s="38"/>
    </row>
    <row r="18" spans="1:11">
      <c r="A18" s="32">
        <v>14</v>
      </c>
      <c r="B18" s="25" t="s">
        <v>33</v>
      </c>
      <c r="C18" s="33" t="s">
        <v>34</v>
      </c>
      <c r="D18" s="34">
        <v>90</v>
      </c>
      <c r="E18" s="35">
        <v>123</v>
      </c>
      <c r="F18" s="36">
        <v>131</v>
      </c>
      <c r="G18" s="36">
        <f t="shared" si="0"/>
        <v>8</v>
      </c>
      <c r="H18" s="37">
        <f t="shared" si="1"/>
        <v>0.2857142857142857</v>
      </c>
      <c r="I18" s="36">
        <f t="shared" si="2"/>
        <v>41</v>
      </c>
      <c r="J18" s="37">
        <f t="shared" si="3"/>
        <v>0.48809523809523808</v>
      </c>
      <c r="K18" s="38">
        <v>42481</v>
      </c>
    </row>
    <row r="19" spans="1:11">
      <c r="A19" s="32">
        <v>15</v>
      </c>
      <c r="B19" s="25" t="s">
        <v>35</v>
      </c>
      <c r="C19" s="33" t="s">
        <v>19</v>
      </c>
      <c r="D19" s="34">
        <v>81</v>
      </c>
      <c r="E19" s="35">
        <v>112</v>
      </c>
      <c r="F19" s="36">
        <v>117</v>
      </c>
      <c r="G19" s="36">
        <f t="shared" si="0"/>
        <v>5</v>
      </c>
      <c r="H19" s="37">
        <f t="shared" si="1"/>
        <v>0.17857142857142858</v>
      </c>
      <c r="I19" s="36">
        <f t="shared" si="2"/>
        <v>36</v>
      </c>
      <c r="J19" s="37">
        <f t="shared" si="3"/>
        <v>0.42857142857142855</v>
      </c>
      <c r="K19" s="38">
        <v>42501</v>
      </c>
    </row>
    <row r="20" spans="1:11">
      <c r="A20" s="32">
        <v>16</v>
      </c>
      <c r="B20" s="25" t="s">
        <v>36</v>
      </c>
      <c r="C20" s="33" t="s">
        <v>34</v>
      </c>
      <c r="D20" s="34">
        <v>95</v>
      </c>
      <c r="E20" s="35">
        <v>134</v>
      </c>
      <c r="F20" s="36">
        <v>155</v>
      </c>
      <c r="G20" s="36">
        <f t="shared" si="0"/>
        <v>21</v>
      </c>
      <c r="H20" s="37">
        <f t="shared" si="1"/>
        <v>0.75</v>
      </c>
      <c r="I20" s="36">
        <f t="shared" si="2"/>
        <v>60</v>
      </c>
      <c r="J20" s="37">
        <f t="shared" si="3"/>
        <v>0.7142857142857143</v>
      </c>
      <c r="K20" s="38">
        <v>42489</v>
      </c>
    </row>
    <row r="21" spans="1:11">
      <c r="A21" s="32">
        <v>17</v>
      </c>
      <c r="B21" s="25" t="s">
        <v>37</v>
      </c>
      <c r="C21" s="33" t="s">
        <v>34</v>
      </c>
      <c r="D21" s="34">
        <v>85</v>
      </c>
      <c r="E21" s="35">
        <v>122</v>
      </c>
      <c r="F21" s="36">
        <v>129</v>
      </c>
      <c r="G21" s="36">
        <f t="shared" si="0"/>
        <v>7</v>
      </c>
      <c r="H21" s="37">
        <f t="shared" si="1"/>
        <v>0.25</v>
      </c>
      <c r="I21" s="36">
        <f t="shared" si="2"/>
        <v>44</v>
      </c>
      <c r="J21" s="37">
        <f t="shared" si="3"/>
        <v>0.52380952380952384</v>
      </c>
      <c r="K21" s="38">
        <v>42475</v>
      </c>
    </row>
    <row r="22" spans="1:11">
      <c r="A22" s="24" t="s">
        <v>38</v>
      </c>
      <c r="B22" s="25"/>
      <c r="C22" s="33"/>
      <c r="D22" s="34"/>
      <c r="E22" s="35"/>
      <c r="H22" s="37"/>
      <c r="I22" s="36"/>
      <c r="J22" s="37"/>
      <c r="K22" s="38"/>
    </row>
    <row r="23" spans="1:11">
      <c r="A23" s="32">
        <v>18</v>
      </c>
      <c r="B23" s="25" t="s">
        <v>39</v>
      </c>
      <c r="C23" s="33" t="s">
        <v>21</v>
      </c>
      <c r="D23" s="34">
        <v>164</v>
      </c>
      <c r="E23" s="35">
        <v>203</v>
      </c>
      <c r="F23" s="36">
        <v>216</v>
      </c>
      <c r="G23" s="36">
        <f t="shared" si="0"/>
        <v>13</v>
      </c>
      <c r="H23" s="37">
        <f t="shared" si="1"/>
        <v>0.4642857142857143</v>
      </c>
      <c r="I23" s="36">
        <f t="shared" si="2"/>
        <v>52</v>
      </c>
      <c r="J23" s="37">
        <f t="shared" si="3"/>
        <v>0.61904761904761907</v>
      </c>
      <c r="K23" s="38">
        <v>42398</v>
      </c>
    </row>
    <row r="24" spans="1:11">
      <c r="A24" s="32">
        <v>19</v>
      </c>
      <c r="B24" s="25" t="s">
        <v>40</v>
      </c>
      <c r="C24" s="33" t="s">
        <v>19</v>
      </c>
      <c r="D24" s="34">
        <v>144</v>
      </c>
      <c r="E24" s="35">
        <v>184</v>
      </c>
      <c r="F24" s="36">
        <v>193</v>
      </c>
      <c r="G24" s="36">
        <f t="shared" si="0"/>
        <v>9</v>
      </c>
      <c r="H24" s="37">
        <f t="shared" si="1"/>
        <v>0.32142857142857145</v>
      </c>
      <c r="I24" s="36">
        <f t="shared" si="2"/>
        <v>49</v>
      </c>
      <c r="J24" s="37">
        <f t="shared" si="3"/>
        <v>0.58333333333333337</v>
      </c>
      <c r="K24" s="38">
        <v>42410</v>
      </c>
    </row>
    <row r="25" spans="1:11">
      <c r="A25" s="24" t="s">
        <v>41</v>
      </c>
      <c r="B25" s="25"/>
      <c r="C25" s="33"/>
      <c r="D25" s="34"/>
      <c r="E25" s="35"/>
      <c r="H25" s="37"/>
      <c r="I25" s="36"/>
      <c r="J25" s="37"/>
      <c r="K25" s="38"/>
    </row>
    <row r="26" spans="1:11">
      <c r="A26" s="32">
        <v>20</v>
      </c>
      <c r="B26" s="25" t="s">
        <v>42</v>
      </c>
      <c r="C26" s="33" t="s">
        <v>19</v>
      </c>
      <c r="D26" s="34">
        <v>128</v>
      </c>
      <c r="E26" s="35">
        <v>163</v>
      </c>
      <c r="F26" s="36">
        <v>175</v>
      </c>
      <c r="G26" s="36">
        <f t="shared" si="0"/>
        <v>12</v>
      </c>
      <c r="H26" s="37">
        <f t="shared" si="1"/>
        <v>0.42857142857142855</v>
      </c>
      <c r="I26" s="36">
        <f t="shared" si="2"/>
        <v>47</v>
      </c>
      <c r="J26" s="37">
        <f t="shared" si="3"/>
        <v>0.55952380952380953</v>
      </c>
      <c r="K26" s="38">
        <v>42417</v>
      </c>
    </row>
    <row r="27" spans="1:11">
      <c r="A27" s="32">
        <v>21</v>
      </c>
      <c r="B27" s="25" t="s">
        <v>43</v>
      </c>
      <c r="C27" s="33" t="s">
        <v>19</v>
      </c>
      <c r="D27" s="34">
        <v>91</v>
      </c>
      <c r="E27" s="35">
        <v>116</v>
      </c>
      <c r="F27" s="36">
        <v>132</v>
      </c>
      <c r="G27" s="36">
        <f t="shared" si="0"/>
        <v>16</v>
      </c>
      <c r="H27" s="37">
        <f t="shared" si="1"/>
        <v>0.5714285714285714</v>
      </c>
      <c r="I27" s="36">
        <f t="shared" si="2"/>
        <v>41</v>
      </c>
      <c r="J27" s="37">
        <f t="shared" si="3"/>
        <v>0.48809523809523808</v>
      </c>
      <c r="K27" s="38">
        <v>42482</v>
      </c>
    </row>
    <row r="28" spans="1:11">
      <c r="A28" s="32">
        <v>22</v>
      </c>
      <c r="B28" s="25" t="s">
        <v>44</v>
      </c>
      <c r="C28" s="33" t="s">
        <v>19</v>
      </c>
      <c r="D28" s="34">
        <v>140</v>
      </c>
      <c r="E28" s="35">
        <v>175</v>
      </c>
      <c r="F28" s="36">
        <v>172</v>
      </c>
      <c r="G28" s="36">
        <f t="shared" si="0"/>
        <v>-3</v>
      </c>
      <c r="H28" s="37">
        <f t="shared" si="1"/>
        <v>-0.10714285714285714</v>
      </c>
      <c r="I28" s="36">
        <f t="shared" si="2"/>
        <v>32</v>
      </c>
      <c r="J28" s="37">
        <f t="shared" si="3"/>
        <v>0.38095238095238093</v>
      </c>
      <c r="K28" s="38">
        <v>42417</v>
      </c>
    </row>
    <row r="29" spans="1:11">
      <c r="A29" s="32">
        <v>23</v>
      </c>
      <c r="B29" s="25" t="s">
        <v>45</v>
      </c>
      <c r="C29" s="33" t="s">
        <v>19</v>
      </c>
      <c r="D29" s="34">
        <v>89</v>
      </c>
      <c r="E29" s="35">
        <v>110</v>
      </c>
      <c r="F29" s="36">
        <v>114</v>
      </c>
      <c r="G29" s="36">
        <f t="shared" si="0"/>
        <v>4</v>
      </c>
      <c r="H29" s="37">
        <f t="shared" si="1"/>
        <v>0.14285714285714285</v>
      </c>
      <c r="I29" s="36">
        <f t="shared" si="2"/>
        <v>25</v>
      </c>
      <c r="J29" s="37">
        <f t="shared" si="3"/>
        <v>0.29761904761904762</v>
      </c>
      <c r="K29" s="38">
        <v>42494</v>
      </c>
    </row>
    <row r="30" spans="1:11">
      <c r="A30" s="24" t="s">
        <v>46</v>
      </c>
      <c r="B30" s="25"/>
      <c r="C30" s="33"/>
      <c r="D30" s="34"/>
      <c r="E30" s="35"/>
      <c r="H30" s="37"/>
      <c r="I30" s="36"/>
      <c r="J30" s="37"/>
      <c r="K30" s="38"/>
    </row>
    <row r="31" spans="1:11">
      <c r="A31" s="32">
        <v>24</v>
      </c>
      <c r="B31" s="25" t="s">
        <v>47</v>
      </c>
      <c r="C31" s="33" t="s">
        <v>34</v>
      </c>
      <c r="D31" s="34">
        <v>102</v>
      </c>
      <c r="E31" s="35">
        <v>155</v>
      </c>
      <c r="F31" s="36">
        <v>169</v>
      </c>
      <c r="G31" s="36">
        <f t="shared" si="0"/>
        <v>14</v>
      </c>
      <c r="H31" s="37">
        <f t="shared" si="1"/>
        <v>0.5</v>
      </c>
      <c r="I31" s="36">
        <f t="shared" si="2"/>
        <v>67</v>
      </c>
      <c r="J31" s="37">
        <f t="shared" si="3"/>
        <v>0.79761904761904767</v>
      </c>
      <c r="K31" s="38">
        <v>42424</v>
      </c>
    </row>
    <row r="32" spans="1:11">
      <c r="A32" s="32">
        <v>25</v>
      </c>
      <c r="B32" s="25" t="s">
        <v>48</v>
      </c>
      <c r="C32" s="33" t="s">
        <v>49</v>
      </c>
      <c r="D32" s="34">
        <v>114</v>
      </c>
      <c r="E32" s="35">
        <v>164</v>
      </c>
      <c r="F32" s="36">
        <v>185</v>
      </c>
      <c r="G32" s="36">
        <f t="shared" si="0"/>
        <v>21</v>
      </c>
      <c r="H32" s="37">
        <f t="shared" si="1"/>
        <v>0.75</v>
      </c>
      <c r="I32" s="36">
        <f t="shared" si="2"/>
        <v>71</v>
      </c>
      <c r="J32" s="37">
        <f t="shared" si="3"/>
        <v>0.84523809523809523</v>
      </c>
      <c r="K32" s="38">
        <v>42426</v>
      </c>
    </row>
    <row r="33" spans="1:11">
      <c r="A33" s="24" t="s">
        <v>50</v>
      </c>
      <c r="B33" s="25"/>
      <c r="C33" s="33"/>
      <c r="D33" s="34"/>
      <c r="E33" s="35"/>
      <c r="G33" s="36">
        <f t="shared" si="0"/>
        <v>0</v>
      </c>
      <c r="H33" s="37">
        <f t="shared" si="1"/>
        <v>0</v>
      </c>
      <c r="I33" s="36">
        <f t="shared" si="2"/>
        <v>0</v>
      </c>
      <c r="J33" s="37">
        <f t="shared" si="3"/>
        <v>0</v>
      </c>
      <c r="K33" s="38"/>
    </row>
    <row r="34" spans="1:11">
      <c r="A34" s="32">
        <v>26</v>
      </c>
      <c r="B34" s="25" t="s">
        <v>51</v>
      </c>
      <c r="C34" s="33" t="s">
        <v>19</v>
      </c>
      <c r="D34" s="34">
        <v>135</v>
      </c>
      <c r="E34" s="35">
        <v>177</v>
      </c>
      <c r="F34" s="36">
        <v>189</v>
      </c>
      <c r="G34" s="36">
        <f t="shared" si="0"/>
        <v>12</v>
      </c>
      <c r="H34" s="37">
        <f t="shared" si="1"/>
        <v>0.42857142857142855</v>
      </c>
      <c r="I34" s="36">
        <f t="shared" si="2"/>
        <v>54</v>
      </c>
      <c r="J34" s="37">
        <f t="shared" si="3"/>
        <v>0.6428571428571429</v>
      </c>
      <c r="K34" s="38">
        <v>42420</v>
      </c>
    </row>
    <row r="35" spans="1:11">
      <c r="A35" s="32">
        <v>27</v>
      </c>
      <c r="B35" s="25" t="s">
        <v>52</v>
      </c>
      <c r="C35" s="33" t="s">
        <v>21</v>
      </c>
      <c r="D35" s="34">
        <v>138</v>
      </c>
      <c r="E35" s="35">
        <v>170</v>
      </c>
      <c r="F35" s="36">
        <v>184</v>
      </c>
      <c r="G35" s="36">
        <f t="shared" si="0"/>
        <v>14</v>
      </c>
      <c r="H35" s="37">
        <f t="shared" si="1"/>
        <v>0.5</v>
      </c>
      <c r="I35" s="36">
        <f t="shared" si="2"/>
        <v>46</v>
      </c>
      <c r="J35" s="37">
        <f t="shared" si="3"/>
        <v>0.54761904761904767</v>
      </c>
      <c r="K35" s="38">
        <v>42430</v>
      </c>
    </row>
    <row r="36" spans="1:11">
      <c r="A36" s="32">
        <v>28</v>
      </c>
      <c r="B36" s="25" t="s">
        <v>53</v>
      </c>
      <c r="C36" s="33" t="s">
        <v>19</v>
      </c>
      <c r="D36" s="34">
        <v>121</v>
      </c>
      <c r="E36" s="35">
        <v>154</v>
      </c>
      <c r="F36" s="36">
        <v>174</v>
      </c>
      <c r="G36" s="36">
        <f t="shared" si="0"/>
        <v>20</v>
      </c>
      <c r="H36" s="37">
        <f t="shared" si="1"/>
        <v>0.7142857142857143</v>
      </c>
      <c r="I36" s="36">
        <f t="shared" si="2"/>
        <v>53</v>
      </c>
      <c r="J36" s="37">
        <f t="shared" si="3"/>
        <v>0.63095238095238093</v>
      </c>
      <c r="K36" s="38">
        <v>42432</v>
      </c>
    </row>
    <row r="37" spans="1:11">
      <c r="A37" s="39" t="s">
        <v>54</v>
      </c>
      <c r="B37" s="25"/>
      <c r="C37" s="33"/>
      <c r="D37" s="34"/>
      <c r="E37" s="35"/>
      <c r="H37" s="37"/>
      <c r="I37" s="36"/>
      <c r="J37" s="37"/>
      <c r="K37" s="38"/>
    </row>
    <row r="38" spans="1:11">
      <c r="A38" s="32">
        <v>29</v>
      </c>
      <c r="B38" s="25" t="s">
        <v>55</v>
      </c>
      <c r="C38" s="33" t="s">
        <v>56</v>
      </c>
      <c r="D38" s="34">
        <v>80</v>
      </c>
      <c r="E38" s="35">
        <v>113</v>
      </c>
      <c r="F38" s="36">
        <v>125</v>
      </c>
      <c r="G38" s="36">
        <f t="shared" si="0"/>
        <v>12</v>
      </c>
      <c r="H38" s="37">
        <f t="shared" si="1"/>
        <v>0.42857142857142855</v>
      </c>
      <c r="I38" s="36">
        <f t="shared" si="2"/>
        <v>45</v>
      </c>
      <c r="J38" s="37">
        <f t="shared" si="3"/>
        <v>0.5357142857142857</v>
      </c>
      <c r="K38" s="38">
        <v>42484</v>
      </c>
    </row>
    <row r="39" spans="1:11">
      <c r="A39" s="32">
        <v>30</v>
      </c>
      <c r="B39" s="25" t="s">
        <v>57</v>
      </c>
      <c r="C39" s="33" t="s">
        <v>49</v>
      </c>
      <c r="D39" s="34">
        <v>86</v>
      </c>
      <c r="E39" s="35">
        <v>125</v>
      </c>
      <c r="F39" s="36">
        <v>136</v>
      </c>
      <c r="G39" s="36">
        <f t="shared" si="0"/>
        <v>11</v>
      </c>
      <c r="H39" s="37">
        <f t="shared" si="1"/>
        <v>0.39285714285714285</v>
      </c>
      <c r="I39" s="36">
        <f t="shared" si="2"/>
        <v>50</v>
      </c>
      <c r="J39" s="37">
        <f t="shared" si="3"/>
        <v>0.59523809523809523</v>
      </c>
      <c r="K39" s="38">
        <v>42494</v>
      </c>
    </row>
    <row r="40" spans="1:11">
      <c r="A40" s="32">
        <v>31</v>
      </c>
      <c r="B40" s="25" t="s">
        <v>58</v>
      </c>
      <c r="C40" s="33" t="s">
        <v>34</v>
      </c>
      <c r="D40" s="34">
        <v>72</v>
      </c>
      <c r="E40" s="35">
        <v>113</v>
      </c>
      <c r="F40" s="36">
        <v>126</v>
      </c>
      <c r="G40" s="36">
        <f t="shared" si="0"/>
        <v>13</v>
      </c>
      <c r="H40" s="37">
        <f t="shared" si="1"/>
        <v>0.4642857142857143</v>
      </c>
      <c r="I40" s="36">
        <f t="shared" si="2"/>
        <v>54</v>
      </c>
      <c r="J40" s="37">
        <f t="shared" si="3"/>
        <v>0.6428571428571429</v>
      </c>
      <c r="K40" s="38">
        <v>42477</v>
      </c>
    </row>
    <row r="41" spans="1:11">
      <c r="A41" s="32">
        <v>32</v>
      </c>
      <c r="B41" s="25" t="s">
        <v>59</v>
      </c>
      <c r="C41" s="33" t="s">
        <v>49</v>
      </c>
      <c r="D41" s="34">
        <v>94</v>
      </c>
      <c r="E41" s="35">
        <v>128</v>
      </c>
      <c r="F41" s="36">
        <v>141</v>
      </c>
      <c r="G41" s="36">
        <f t="shared" si="0"/>
        <v>13</v>
      </c>
      <c r="H41" s="37">
        <f t="shared" si="1"/>
        <v>0.4642857142857143</v>
      </c>
      <c r="I41" s="36">
        <f t="shared" si="2"/>
        <v>47</v>
      </c>
      <c r="J41" s="37">
        <f t="shared" si="3"/>
        <v>0.55952380952380953</v>
      </c>
      <c r="K41" s="38">
        <v>42475</v>
      </c>
    </row>
    <row r="42" spans="1:11">
      <c r="A42" s="32">
        <v>33</v>
      </c>
      <c r="B42" s="25" t="s">
        <v>60</v>
      </c>
      <c r="C42" s="33" t="s">
        <v>34</v>
      </c>
      <c r="D42" s="34">
        <v>74</v>
      </c>
      <c r="E42" s="35">
        <v>106</v>
      </c>
      <c r="F42" s="36">
        <v>124</v>
      </c>
      <c r="G42" s="36">
        <f t="shared" si="0"/>
        <v>18</v>
      </c>
      <c r="H42" s="37">
        <f t="shared" si="1"/>
        <v>0.6428571428571429</v>
      </c>
      <c r="I42" s="36">
        <f t="shared" si="2"/>
        <v>50</v>
      </c>
      <c r="J42" s="37">
        <f t="shared" si="3"/>
        <v>0.59523809523809523</v>
      </c>
      <c r="K42" s="38">
        <v>42491</v>
      </c>
    </row>
    <row r="43" spans="1:11">
      <c r="A43" s="32">
        <v>34</v>
      </c>
      <c r="B43" s="25" t="s">
        <v>61</v>
      </c>
      <c r="C43" s="33" t="s">
        <v>34</v>
      </c>
      <c r="D43" s="34">
        <v>86</v>
      </c>
      <c r="E43" s="35">
        <v>109</v>
      </c>
      <c r="F43" s="36">
        <v>120</v>
      </c>
      <c r="G43" s="36">
        <f t="shared" si="0"/>
        <v>11</v>
      </c>
      <c r="H43" s="37">
        <f t="shared" si="1"/>
        <v>0.39285714285714285</v>
      </c>
      <c r="I43" s="36">
        <f t="shared" si="2"/>
        <v>34</v>
      </c>
      <c r="J43" s="37">
        <f t="shared" si="3"/>
        <v>0.40476190476190477</v>
      </c>
      <c r="K43" s="38">
        <v>42489</v>
      </c>
    </row>
    <row r="44" spans="1:11">
      <c r="A44" s="32">
        <v>35</v>
      </c>
      <c r="B44" s="25" t="s">
        <v>62</v>
      </c>
      <c r="C44" s="33" t="s">
        <v>63</v>
      </c>
      <c r="D44" s="34">
        <v>72</v>
      </c>
      <c r="E44" s="35">
        <v>107</v>
      </c>
      <c r="F44" s="36">
        <v>117</v>
      </c>
      <c r="G44" s="36">
        <f t="shared" si="0"/>
        <v>10</v>
      </c>
      <c r="H44" s="37">
        <f t="shared" si="1"/>
        <v>0.35714285714285715</v>
      </c>
      <c r="I44" s="36">
        <f t="shared" si="2"/>
        <v>45</v>
      </c>
      <c r="J44" s="37">
        <f t="shared" si="3"/>
        <v>0.5357142857142857</v>
      </c>
      <c r="K44" s="38">
        <v>42493</v>
      </c>
    </row>
    <row r="45" spans="1:11">
      <c r="A45" s="32">
        <v>36</v>
      </c>
      <c r="B45" s="25" t="s">
        <v>64</v>
      </c>
      <c r="C45" s="33" t="s">
        <v>34</v>
      </c>
      <c r="D45" s="34">
        <v>62</v>
      </c>
      <c r="E45" s="35">
        <v>98</v>
      </c>
      <c r="F45" s="36">
        <v>114</v>
      </c>
      <c r="G45" s="36">
        <f t="shared" si="0"/>
        <v>16</v>
      </c>
      <c r="H45" s="37">
        <f t="shared" si="1"/>
        <v>0.5714285714285714</v>
      </c>
      <c r="I45" s="36">
        <f t="shared" si="2"/>
        <v>52</v>
      </c>
      <c r="J45" s="37">
        <f t="shared" si="3"/>
        <v>0.61904761904761907</v>
      </c>
      <c r="K45" s="38">
        <v>42493</v>
      </c>
    </row>
    <row r="46" spans="1:11">
      <c r="A46" s="24" t="s">
        <v>65</v>
      </c>
      <c r="B46" s="25"/>
      <c r="C46" s="33"/>
      <c r="D46" s="34"/>
      <c r="E46" s="35"/>
      <c r="H46" s="37"/>
      <c r="I46" s="36"/>
      <c r="J46" s="37"/>
      <c r="K46" s="38"/>
    </row>
    <row r="47" spans="1:11">
      <c r="A47" s="32">
        <v>37</v>
      </c>
      <c r="B47" s="25" t="s">
        <v>66</v>
      </c>
      <c r="C47" s="33" t="s">
        <v>19</v>
      </c>
      <c r="D47" s="34">
        <v>101</v>
      </c>
      <c r="E47" s="35">
        <v>134</v>
      </c>
      <c r="F47" s="36">
        <v>149</v>
      </c>
      <c r="G47" s="36">
        <f t="shared" si="0"/>
        <v>15</v>
      </c>
      <c r="H47" s="37">
        <f t="shared" si="1"/>
        <v>0.5357142857142857</v>
      </c>
      <c r="I47" s="36">
        <f t="shared" si="2"/>
        <v>48</v>
      </c>
      <c r="J47" s="37">
        <f t="shared" si="3"/>
        <v>0.5714285714285714</v>
      </c>
      <c r="K47" s="38">
        <v>42461</v>
      </c>
    </row>
    <row r="48" spans="1:11">
      <c r="A48" s="32">
        <v>38</v>
      </c>
      <c r="B48" s="25" t="s">
        <v>67</v>
      </c>
      <c r="C48" s="33" t="s">
        <v>49</v>
      </c>
      <c r="D48" s="34">
        <v>119</v>
      </c>
      <c r="E48" s="35">
        <v>144</v>
      </c>
      <c r="F48" s="36">
        <v>146</v>
      </c>
      <c r="G48" s="36">
        <f t="shared" si="0"/>
        <v>2</v>
      </c>
      <c r="H48" s="37">
        <f t="shared" si="1"/>
        <v>7.1428571428571425E-2</v>
      </c>
      <c r="I48" s="36">
        <f t="shared" si="2"/>
        <v>27</v>
      </c>
      <c r="J48" s="37">
        <f t="shared" si="3"/>
        <v>0.32142857142857145</v>
      </c>
      <c r="K48" s="38">
        <v>42446</v>
      </c>
    </row>
    <row r="49" spans="1:11">
      <c r="A49" s="32">
        <v>39</v>
      </c>
      <c r="B49" s="25" t="s">
        <v>68</v>
      </c>
      <c r="C49" s="33" t="s">
        <v>34</v>
      </c>
      <c r="D49" s="34">
        <v>101</v>
      </c>
      <c r="E49" s="35">
        <v>145</v>
      </c>
      <c r="F49" s="36">
        <v>159</v>
      </c>
      <c r="G49" s="36">
        <f t="shared" si="0"/>
        <v>14</v>
      </c>
      <c r="H49" s="37">
        <f t="shared" si="1"/>
        <v>0.5</v>
      </c>
      <c r="I49" s="36">
        <f t="shared" si="2"/>
        <v>58</v>
      </c>
      <c r="J49" s="37">
        <f t="shared" si="3"/>
        <v>0.69047619047619047</v>
      </c>
      <c r="K49" s="38">
        <v>42511</v>
      </c>
    </row>
    <row r="50" spans="1:11">
      <c r="A50" s="32">
        <v>40</v>
      </c>
      <c r="B50" s="25" t="s">
        <v>69</v>
      </c>
      <c r="C50" s="33" t="s">
        <v>34</v>
      </c>
      <c r="D50" s="34">
        <v>106</v>
      </c>
      <c r="E50" s="35">
        <v>144</v>
      </c>
      <c r="F50" s="36">
        <v>163</v>
      </c>
      <c r="G50" s="36">
        <f t="shared" si="0"/>
        <v>19</v>
      </c>
      <c r="H50" s="37">
        <f t="shared" si="1"/>
        <v>0.6785714285714286</v>
      </c>
      <c r="I50" s="36">
        <f t="shared" si="2"/>
        <v>57</v>
      </c>
      <c r="J50" s="37">
        <f t="shared" si="3"/>
        <v>0.6785714285714286</v>
      </c>
      <c r="K50" s="38">
        <v>42450</v>
      </c>
    </row>
    <row r="51" spans="1:11">
      <c r="A51" s="32">
        <v>41</v>
      </c>
      <c r="B51" s="25" t="s">
        <v>70</v>
      </c>
      <c r="C51" s="33" t="s">
        <v>34</v>
      </c>
      <c r="D51" s="34">
        <v>109</v>
      </c>
      <c r="E51" s="35">
        <v>149</v>
      </c>
      <c r="F51" s="36">
        <v>148</v>
      </c>
      <c r="G51" s="36">
        <f t="shared" si="0"/>
        <v>-1</v>
      </c>
      <c r="H51" s="37">
        <f t="shared" si="1"/>
        <v>-3.5714285714285712E-2</v>
      </c>
      <c r="I51" s="36">
        <f t="shared" si="2"/>
        <v>39</v>
      </c>
      <c r="J51" s="37">
        <f t="shared" si="3"/>
        <v>0.4642857142857143</v>
      </c>
      <c r="K51" s="38">
        <v>42461</v>
      </c>
    </row>
    <row r="52" spans="1:11">
      <c r="A52" s="32">
        <v>42</v>
      </c>
      <c r="B52" s="25" t="s">
        <v>71</v>
      </c>
      <c r="C52" s="33" t="s">
        <v>34</v>
      </c>
      <c r="D52" s="34">
        <v>114</v>
      </c>
      <c r="E52" s="35">
        <v>145</v>
      </c>
      <c r="F52" s="36">
        <v>149</v>
      </c>
      <c r="G52" s="36">
        <f t="shared" si="0"/>
        <v>4</v>
      </c>
      <c r="H52" s="37">
        <f t="shared" si="1"/>
        <v>0.14285714285714285</v>
      </c>
      <c r="I52" s="36">
        <f t="shared" si="2"/>
        <v>35</v>
      </c>
      <c r="J52" s="37">
        <f t="shared" si="3"/>
        <v>0.41666666666666669</v>
      </c>
      <c r="K52" s="38">
        <v>42449</v>
      </c>
    </row>
    <row r="53" spans="1:11">
      <c r="A53" s="32">
        <v>43</v>
      </c>
      <c r="B53" s="25" t="s">
        <v>72</v>
      </c>
      <c r="C53" s="33" t="s">
        <v>34</v>
      </c>
      <c r="D53" s="34">
        <v>116</v>
      </c>
      <c r="E53" s="35">
        <v>145</v>
      </c>
      <c r="F53" s="36">
        <v>155</v>
      </c>
      <c r="G53" s="36">
        <f t="shared" si="0"/>
        <v>10</v>
      </c>
      <c r="H53" s="37">
        <f t="shared" si="1"/>
        <v>0.35714285714285715</v>
      </c>
      <c r="I53" s="36">
        <f t="shared" si="2"/>
        <v>39</v>
      </c>
      <c r="J53" s="37">
        <f t="shared" si="3"/>
        <v>0.4642857142857143</v>
      </c>
      <c r="K53" s="38">
        <v>42461</v>
      </c>
    </row>
    <row r="54" spans="1:11">
      <c r="A54" s="32">
        <v>44</v>
      </c>
      <c r="B54" s="25" t="s">
        <v>73</v>
      </c>
      <c r="C54" s="25" t="s">
        <v>19</v>
      </c>
      <c r="D54" s="34">
        <v>117</v>
      </c>
      <c r="E54" s="35">
        <v>153</v>
      </c>
      <c r="F54" s="36">
        <v>164</v>
      </c>
      <c r="G54" s="36">
        <f t="shared" si="0"/>
        <v>11</v>
      </c>
      <c r="H54" s="37">
        <f t="shared" si="1"/>
        <v>0.39285714285714285</v>
      </c>
      <c r="I54" s="36">
        <f t="shared" si="2"/>
        <v>47</v>
      </c>
      <c r="J54" s="37">
        <f t="shared" si="3"/>
        <v>0.55952380952380953</v>
      </c>
      <c r="K54" s="38">
        <v>42448</v>
      </c>
    </row>
    <row r="55" spans="1:11">
      <c r="A55" s="32">
        <v>45</v>
      </c>
      <c r="B55" s="25" t="s">
        <v>74</v>
      </c>
      <c r="C55" s="25" t="s">
        <v>49</v>
      </c>
      <c r="D55" s="34">
        <v>97</v>
      </c>
      <c r="E55" s="35">
        <v>129</v>
      </c>
      <c r="F55" s="36">
        <v>134</v>
      </c>
      <c r="G55" s="36">
        <f t="shared" si="0"/>
        <v>5</v>
      </c>
      <c r="H55" s="37">
        <f t="shared" si="1"/>
        <v>0.17857142857142858</v>
      </c>
      <c r="I55" s="36">
        <f t="shared" si="2"/>
        <v>37</v>
      </c>
      <c r="J55" s="37">
        <f t="shared" si="3"/>
        <v>0.44047619047619047</v>
      </c>
      <c r="K55" s="38">
        <v>42448</v>
      </c>
    </row>
    <row r="56" spans="1:11">
      <c r="A56" s="32">
        <v>46</v>
      </c>
      <c r="B56" s="25" t="s">
        <v>75</v>
      </c>
      <c r="C56" s="25" t="s">
        <v>49</v>
      </c>
      <c r="D56" s="34">
        <v>107</v>
      </c>
      <c r="E56" s="35">
        <v>152</v>
      </c>
      <c r="F56" s="36">
        <v>159</v>
      </c>
      <c r="G56" s="36">
        <f t="shared" si="0"/>
        <v>7</v>
      </c>
      <c r="H56" s="37">
        <f t="shared" si="1"/>
        <v>0.25</v>
      </c>
      <c r="I56" s="36">
        <f t="shared" si="2"/>
        <v>52</v>
      </c>
      <c r="J56" s="37">
        <f t="shared" si="3"/>
        <v>0.61904761904761907</v>
      </c>
      <c r="K56" s="38">
        <v>42455</v>
      </c>
    </row>
    <row r="57" spans="1:11">
      <c r="A57" s="24" t="s">
        <v>76</v>
      </c>
      <c r="B57" s="25"/>
      <c r="C57" s="25"/>
      <c r="D57" s="34"/>
      <c r="E57" s="35"/>
      <c r="H57" s="37"/>
      <c r="I57" s="36"/>
      <c r="J57" s="37"/>
      <c r="K57" s="38"/>
    </row>
    <row r="58" spans="1:11">
      <c r="A58" s="32">
        <v>47</v>
      </c>
      <c r="B58" s="25" t="s">
        <v>77</v>
      </c>
      <c r="C58" s="25" t="s">
        <v>78</v>
      </c>
      <c r="D58" s="34">
        <v>118</v>
      </c>
      <c r="E58" s="35">
        <v>157</v>
      </c>
      <c r="F58" s="36">
        <v>166</v>
      </c>
      <c r="G58" s="36">
        <f t="shared" si="0"/>
        <v>9</v>
      </c>
      <c r="H58" s="37">
        <f t="shared" si="1"/>
        <v>0.32142857142857145</v>
      </c>
      <c r="I58" s="36">
        <f t="shared" si="2"/>
        <v>48</v>
      </c>
      <c r="J58" s="37">
        <f t="shared" si="3"/>
        <v>0.5714285714285714</v>
      </c>
      <c r="K58" s="38"/>
    </row>
    <row r="59" spans="1:11">
      <c r="A59" s="32">
        <v>48</v>
      </c>
      <c r="B59" s="25" t="s">
        <v>79</v>
      </c>
      <c r="C59" s="25" t="s">
        <v>78</v>
      </c>
      <c r="D59" s="34">
        <v>140</v>
      </c>
      <c r="E59" s="35">
        <v>179</v>
      </c>
      <c r="F59" s="36">
        <v>188</v>
      </c>
      <c r="G59" s="36">
        <f t="shared" si="0"/>
        <v>9</v>
      </c>
      <c r="H59" s="37">
        <f t="shared" si="1"/>
        <v>0.32142857142857145</v>
      </c>
      <c r="I59" s="36">
        <f t="shared" si="2"/>
        <v>48</v>
      </c>
      <c r="J59" s="37">
        <f t="shared" si="3"/>
        <v>0.5714285714285714</v>
      </c>
      <c r="K59" s="38"/>
    </row>
    <row r="60" spans="1:11">
      <c r="A60" s="32">
        <v>49</v>
      </c>
      <c r="B60" s="25" t="s">
        <v>80</v>
      </c>
      <c r="C60" s="25" t="s">
        <v>81</v>
      </c>
      <c r="D60" s="34">
        <v>140</v>
      </c>
      <c r="E60" s="35">
        <v>177</v>
      </c>
      <c r="F60" s="36">
        <v>189</v>
      </c>
      <c r="G60" s="36">
        <f t="shared" si="0"/>
        <v>12</v>
      </c>
      <c r="H60" s="37">
        <f t="shared" si="1"/>
        <v>0.42857142857142855</v>
      </c>
      <c r="I60" s="36">
        <f t="shared" si="2"/>
        <v>49</v>
      </c>
      <c r="J60" s="37">
        <f t="shared" si="3"/>
        <v>0.58333333333333337</v>
      </c>
      <c r="K60" s="38"/>
    </row>
    <row r="61" spans="1:11">
      <c r="A61" s="32">
        <v>50</v>
      </c>
      <c r="B61" s="25" t="s">
        <v>82</v>
      </c>
      <c r="C61" s="25" t="s">
        <v>81</v>
      </c>
      <c r="D61" s="34">
        <v>88</v>
      </c>
      <c r="E61" s="35">
        <v>112</v>
      </c>
      <c r="F61" s="36">
        <v>123</v>
      </c>
      <c r="G61" s="36">
        <f t="shared" si="0"/>
        <v>11</v>
      </c>
      <c r="H61" s="37">
        <f t="shared" si="1"/>
        <v>0.39285714285714285</v>
      </c>
      <c r="I61" s="36">
        <f t="shared" si="2"/>
        <v>35</v>
      </c>
      <c r="J61" s="37">
        <f t="shared" si="3"/>
        <v>0.41666666666666669</v>
      </c>
      <c r="K61" s="38"/>
    </row>
    <row r="62" spans="1:11">
      <c r="A62" s="24" t="s">
        <v>83</v>
      </c>
      <c r="B62" s="25"/>
      <c r="C62" s="33"/>
      <c r="D62" s="34"/>
      <c r="E62" s="35"/>
      <c r="H62" s="37"/>
      <c r="I62" s="36"/>
      <c r="J62" s="37"/>
      <c r="K62" s="38"/>
    </row>
    <row r="63" spans="1:11">
      <c r="A63" s="32">
        <v>52</v>
      </c>
      <c r="B63" s="25" t="s">
        <v>84</v>
      </c>
      <c r="C63" s="33" t="s">
        <v>19</v>
      </c>
      <c r="D63" s="34">
        <v>128</v>
      </c>
      <c r="E63" s="35">
        <v>159</v>
      </c>
      <c r="F63" s="36">
        <v>176</v>
      </c>
      <c r="G63" s="36">
        <f t="shared" si="0"/>
        <v>17</v>
      </c>
      <c r="H63" s="37">
        <f t="shared" si="1"/>
        <v>0.6071428571428571</v>
      </c>
      <c r="I63" s="36">
        <f t="shared" si="2"/>
        <v>48</v>
      </c>
      <c r="J63" s="37">
        <f t="shared" si="3"/>
        <v>0.5714285714285714</v>
      </c>
      <c r="K63" s="38">
        <v>42374</v>
      </c>
    </row>
    <row r="64" spans="1:11">
      <c r="A64" s="32">
        <v>53</v>
      </c>
      <c r="B64" s="25" t="s">
        <v>85</v>
      </c>
      <c r="C64" s="33" t="s">
        <v>19</v>
      </c>
      <c r="D64" s="34">
        <v>132</v>
      </c>
      <c r="E64" s="35">
        <v>174</v>
      </c>
      <c r="F64" s="36">
        <v>181</v>
      </c>
      <c r="G64" s="36">
        <f t="shared" si="0"/>
        <v>7</v>
      </c>
      <c r="H64" s="37">
        <f t="shared" si="1"/>
        <v>0.25</v>
      </c>
      <c r="I64" s="36">
        <f t="shared" si="2"/>
        <v>49</v>
      </c>
      <c r="J64" s="37">
        <f t="shared" si="3"/>
        <v>0.58333333333333337</v>
      </c>
      <c r="K64" s="38">
        <v>42391</v>
      </c>
    </row>
    <row r="65" spans="1:11">
      <c r="A65" s="24" t="s">
        <v>86</v>
      </c>
      <c r="B65" s="25"/>
      <c r="C65" s="33"/>
      <c r="D65" s="34"/>
      <c r="E65" s="35"/>
      <c r="H65" s="37"/>
      <c r="I65" s="36"/>
      <c r="J65" s="37"/>
      <c r="K65" s="38"/>
    </row>
    <row r="66" spans="1:11">
      <c r="A66" s="32">
        <v>54</v>
      </c>
      <c r="B66" s="25" t="s">
        <v>87</v>
      </c>
      <c r="C66" s="33" t="s">
        <v>49</v>
      </c>
      <c r="D66" s="34">
        <v>80</v>
      </c>
      <c r="E66" s="35">
        <v>115</v>
      </c>
      <c r="F66" s="36">
        <v>129</v>
      </c>
      <c r="G66" s="36">
        <f t="shared" si="0"/>
        <v>14</v>
      </c>
      <c r="H66" s="37">
        <f t="shared" si="1"/>
        <v>0.5</v>
      </c>
      <c r="I66" s="36">
        <f t="shared" si="2"/>
        <v>49</v>
      </c>
      <c r="J66" s="37">
        <f t="shared" si="3"/>
        <v>0.58333333333333337</v>
      </c>
      <c r="K66" s="38">
        <v>42478</v>
      </c>
    </row>
    <row r="67" spans="1:11">
      <c r="A67" s="32">
        <v>55</v>
      </c>
      <c r="B67" s="25" t="s">
        <v>88</v>
      </c>
      <c r="C67" s="33" t="s">
        <v>49</v>
      </c>
      <c r="D67" s="34">
        <v>85</v>
      </c>
      <c r="E67" s="35">
        <v>123</v>
      </c>
      <c r="F67" s="36">
        <v>137</v>
      </c>
      <c r="G67" s="36">
        <f t="shared" si="0"/>
        <v>14</v>
      </c>
      <c r="H67" s="37">
        <f t="shared" si="1"/>
        <v>0.5</v>
      </c>
      <c r="I67" s="36">
        <f t="shared" si="2"/>
        <v>52</v>
      </c>
      <c r="J67" s="37">
        <f t="shared" si="3"/>
        <v>0.61904761904761907</v>
      </c>
      <c r="K67" s="38">
        <v>42479</v>
      </c>
    </row>
    <row r="68" spans="1:11">
      <c r="A68" s="32">
        <v>56</v>
      </c>
      <c r="B68" s="25" t="s">
        <v>89</v>
      </c>
      <c r="C68" s="33" t="s">
        <v>49</v>
      </c>
      <c r="D68" s="34">
        <v>100</v>
      </c>
      <c r="E68" s="35">
        <v>131</v>
      </c>
      <c r="F68" s="36">
        <v>138</v>
      </c>
      <c r="G68" s="36">
        <f t="shared" si="0"/>
        <v>7</v>
      </c>
      <c r="H68" s="37">
        <f t="shared" si="1"/>
        <v>0.25</v>
      </c>
      <c r="I68" s="36">
        <f t="shared" si="2"/>
        <v>38</v>
      </c>
      <c r="J68" s="37">
        <f t="shared" si="3"/>
        <v>0.45238095238095238</v>
      </c>
      <c r="K68" s="38">
        <v>42485</v>
      </c>
    </row>
    <row r="69" spans="1:11">
      <c r="A69" s="32">
        <v>57</v>
      </c>
      <c r="B69" s="25" t="s">
        <v>90</v>
      </c>
      <c r="C69" s="33" t="s">
        <v>34</v>
      </c>
      <c r="D69" s="34">
        <v>78</v>
      </c>
      <c r="E69" s="35">
        <v>109</v>
      </c>
      <c r="F69" s="36">
        <v>119</v>
      </c>
      <c r="G69" s="36">
        <f t="shared" si="0"/>
        <v>10</v>
      </c>
      <c r="H69" s="37">
        <f t="shared" si="1"/>
        <v>0.35714285714285715</v>
      </c>
      <c r="I69" s="36">
        <f t="shared" si="2"/>
        <v>41</v>
      </c>
      <c r="J69" s="37">
        <f t="shared" si="3"/>
        <v>0.48809523809523808</v>
      </c>
      <c r="K69" s="38">
        <v>42486</v>
      </c>
    </row>
    <row r="70" spans="1:11">
      <c r="A70" s="32">
        <v>58</v>
      </c>
      <c r="B70" s="25" t="s">
        <v>91</v>
      </c>
      <c r="C70" s="33" t="s">
        <v>34</v>
      </c>
      <c r="D70" s="34">
        <v>86</v>
      </c>
      <c r="E70" s="35">
        <v>119</v>
      </c>
      <c r="F70" s="36">
        <v>127</v>
      </c>
      <c r="G70" s="36">
        <f t="shared" ref="G70:G78" si="4">F70-E70</f>
        <v>8</v>
      </c>
      <c r="H70" s="37">
        <f t="shared" ref="H70:H78" si="5">G70/28</f>
        <v>0.2857142857142857</v>
      </c>
      <c r="I70" s="36">
        <f t="shared" ref="I70:I78" si="6">F70-D70</f>
        <v>41</v>
      </c>
      <c r="J70" s="37">
        <f t="shared" ref="J70:J78" si="7">I70/84</f>
        <v>0.48809523809523808</v>
      </c>
      <c r="K70" s="38">
        <v>42486</v>
      </c>
    </row>
    <row r="71" spans="1:11">
      <c r="A71" s="24" t="s">
        <v>92</v>
      </c>
      <c r="B71" s="25"/>
      <c r="C71" s="33"/>
      <c r="D71" s="34"/>
      <c r="E71" s="40"/>
      <c r="H71" s="37"/>
      <c r="I71" s="36"/>
      <c r="J71" s="37"/>
      <c r="K71" s="38"/>
    </row>
    <row r="72" spans="1:11">
      <c r="A72" s="32">
        <v>59</v>
      </c>
      <c r="B72" s="25" t="s">
        <v>93</v>
      </c>
      <c r="C72" s="33" t="s">
        <v>49</v>
      </c>
      <c r="D72" s="34">
        <v>94</v>
      </c>
      <c r="E72" s="35">
        <v>133</v>
      </c>
      <c r="F72" s="36">
        <v>141</v>
      </c>
      <c r="G72" s="36">
        <f t="shared" si="4"/>
        <v>8</v>
      </c>
      <c r="H72" s="37">
        <f t="shared" si="5"/>
        <v>0.2857142857142857</v>
      </c>
      <c r="I72" s="36">
        <f t="shared" si="6"/>
        <v>47</v>
      </c>
      <c r="J72" s="37">
        <f t="shared" si="7"/>
        <v>0.55952380952380953</v>
      </c>
      <c r="K72" s="38">
        <v>42475</v>
      </c>
    </row>
    <row r="73" spans="1:11">
      <c r="A73" s="32">
        <v>60</v>
      </c>
      <c r="B73" s="25" t="s">
        <v>94</v>
      </c>
      <c r="C73" s="33" t="s">
        <v>34</v>
      </c>
      <c r="D73" s="34">
        <v>89</v>
      </c>
      <c r="E73" s="35">
        <v>114</v>
      </c>
      <c r="F73" s="36">
        <v>125</v>
      </c>
      <c r="G73" s="36">
        <f t="shared" si="4"/>
        <v>11</v>
      </c>
      <c r="H73" s="37">
        <f t="shared" si="5"/>
        <v>0.39285714285714285</v>
      </c>
      <c r="I73" s="36">
        <f t="shared" si="6"/>
        <v>36</v>
      </c>
      <c r="J73" s="37">
        <f t="shared" si="7"/>
        <v>0.42857142857142855</v>
      </c>
      <c r="K73" s="38">
        <v>42479</v>
      </c>
    </row>
    <row r="74" spans="1:11">
      <c r="A74" s="32">
        <v>61</v>
      </c>
      <c r="B74" s="25" t="s">
        <v>95</v>
      </c>
      <c r="C74" s="33" t="s">
        <v>34</v>
      </c>
      <c r="D74" s="34">
        <v>88</v>
      </c>
      <c r="E74" s="35">
        <v>123</v>
      </c>
      <c r="F74" s="36">
        <v>134</v>
      </c>
      <c r="G74" s="36">
        <f t="shared" si="4"/>
        <v>11</v>
      </c>
      <c r="H74" s="37">
        <f t="shared" si="5"/>
        <v>0.39285714285714285</v>
      </c>
      <c r="I74" s="36">
        <f t="shared" si="6"/>
        <v>46</v>
      </c>
      <c r="J74" s="37">
        <f t="shared" si="7"/>
        <v>0.54761904761904767</v>
      </c>
      <c r="K74" s="38">
        <v>42481</v>
      </c>
    </row>
    <row r="75" spans="1:11">
      <c r="A75" s="32">
        <v>62</v>
      </c>
      <c r="B75" s="25" t="s">
        <v>47</v>
      </c>
      <c r="C75" s="33" t="s">
        <v>49</v>
      </c>
      <c r="D75" s="34">
        <v>103</v>
      </c>
      <c r="E75" s="35">
        <v>127</v>
      </c>
      <c r="F75" s="36">
        <v>136</v>
      </c>
      <c r="G75" s="36">
        <f t="shared" si="4"/>
        <v>9</v>
      </c>
      <c r="H75" s="37">
        <f t="shared" si="5"/>
        <v>0.32142857142857145</v>
      </c>
      <c r="I75" s="36">
        <f t="shared" si="6"/>
        <v>33</v>
      </c>
      <c r="J75" s="37">
        <f t="shared" si="7"/>
        <v>0.39285714285714285</v>
      </c>
      <c r="K75" s="38">
        <v>42482</v>
      </c>
    </row>
    <row r="76" spans="1:11">
      <c r="A76" s="32">
        <v>63</v>
      </c>
      <c r="B76" s="25" t="s">
        <v>89</v>
      </c>
      <c r="C76" s="33" t="s">
        <v>49</v>
      </c>
      <c r="D76" s="34">
        <v>122</v>
      </c>
      <c r="E76" s="35">
        <v>159</v>
      </c>
      <c r="F76" s="36">
        <v>175</v>
      </c>
      <c r="G76" s="36">
        <f t="shared" si="4"/>
        <v>16</v>
      </c>
      <c r="H76" s="37">
        <f t="shared" si="5"/>
        <v>0.5714285714285714</v>
      </c>
      <c r="I76" s="36">
        <f t="shared" si="6"/>
        <v>53</v>
      </c>
      <c r="J76" s="37">
        <f t="shared" si="7"/>
        <v>0.63095238095238093</v>
      </c>
      <c r="K76" s="38">
        <v>42482</v>
      </c>
    </row>
    <row r="77" spans="1:11">
      <c r="A77" s="32">
        <v>64</v>
      </c>
      <c r="B77" s="25" t="s">
        <v>96</v>
      </c>
      <c r="C77" s="33" t="s">
        <v>34</v>
      </c>
      <c r="D77" s="34">
        <v>113</v>
      </c>
      <c r="E77" s="35">
        <v>160</v>
      </c>
      <c r="F77" s="36">
        <v>177</v>
      </c>
      <c r="G77" s="36">
        <f t="shared" si="4"/>
        <v>17</v>
      </c>
      <c r="H77" s="37">
        <f t="shared" si="5"/>
        <v>0.6071428571428571</v>
      </c>
      <c r="I77" s="36">
        <f t="shared" si="6"/>
        <v>64</v>
      </c>
      <c r="J77" s="37">
        <f t="shared" si="7"/>
        <v>0.76190476190476186</v>
      </c>
      <c r="K77" s="38">
        <v>42486</v>
      </c>
    </row>
    <row r="78" spans="1:11" ht="15.75" thickBot="1">
      <c r="A78" s="32">
        <v>65</v>
      </c>
      <c r="B78" s="25" t="s">
        <v>97</v>
      </c>
      <c r="C78" s="33" t="s">
        <v>34</v>
      </c>
      <c r="D78" s="41">
        <v>88</v>
      </c>
      <c r="E78" s="42">
        <v>117</v>
      </c>
      <c r="F78" s="43">
        <v>128</v>
      </c>
      <c r="G78" s="43">
        <f t="shared" si="4"/>
        <v>11</v>
      </c>
      <c r="H78" s="44">
        <f t="shared" si="5"/>
        <v>0.39285714285714285</v>
      </c>
      <c r="I78" s="43">
        <f t="shared" si="6"/>
        <v>40</v>
      </c>
      <c r="J78" s="44">
        <f t="shared" si="7"/>
        <v>0.47619047619047616</v>
      </c>
      <c r="K78" s="45">
        <v>42490</v>
      </c>
    </row>
    <row r="79" spans="1:11">
      <c r="A79" s="46" t="s">
        <v>98</v>
      </c>
      <c r="B79" s="47"/>
      <c r="C79" s="48"/>
      <c r="D79" s="49">
        <f>AVERAGE(D5:D78)</f>
        <v>103.87096774193549</v>
      </c>
      <c r="E79" s="49">
        <f t="shared" ref="E79:K79" si="8">AVERAGE(E5:E78)</f>
        <v>138.5</v>
      </c>
      <c r="F79" s="49">
        <f t="shared" si="8"/>
        <v>150.40322580645162</v>
      </c>
      <c r="G79" s="49">
        <f t="shared" si="8"/>
        <v>11.714285714285714</v>
      </c>
      <c r="H79" s="50">
        <f t="shared" si="8"/>
        <v>0.41836734693877548</v>
      </c>
      <c r="I79" s="49">
        <f t="shared" si="8"/>
        <v>45.793650793650791</v>
      </c>
      <c r="J79" s="50">
        <f t="shared" si="8"/>
        <v>0.54516250944822386</v>
      </c>
      <c r="K79" s="51">
        <f t="shared" si="8"/>
        <v>42460.327586206899</v>
      </c>
    </row>
    <row r="80" spans="1:11">
      <c r="A80" s="52" t="s">
        <v>99</v>
      </c>
      <c r="D80" s="53"/>
      <c r="E80" s="6"/>
      <c r="F80" s="5"/>
      <c r="G80" s="5"/>
      <c r="H80" s="6"/>
      <c r="I80" s="5"/>
      <c r="J80" s="6"/>
      <c r="K80" s="4"/>
    </row>
    <row r="81" spans="1:11">
      <c r="A81" s="54" t="s">
        <v>100</v>
      </c>
      <c r="D81" s="55">
        <v>127</v>
      </c>
      <c r="E81" s="6">
        <v>159.6</v>
      </c>
      <c r="F81" s="5">
        <v>183.9</v>
      </c>
      <c r="G81" s="5">
        <v>24.3</v>
      </c>
      <c r="H81" s="6">
        <v>0.87</v>
      </c>
      <c r="I81" s="5">
        <v>57.1</v>
      </c>
      <c r="J81" s="6">
        <v>0.68</v>
      </c>
      <c r="K81" s="4">
        <v>42080</v>
      </c>
    </row>
    <row r="82" spans="1:11">
      <c r="A82" s="54" t="s">
        <v>101</v>
      </c>
      <c r="D82" s="36">
        <v>115.9</v>
      </c>
      <c r="E82" s="56">
        <v>160.6</v>
      </c>
      <c r="F82" s="56">
        <v>180.2</v>
      </c>
      <c r="G82" s="56">
        <v>19.600000000000001</v>
      </c>
      <c r="H82" s="57">
        <v>0.7</v>
      </c>
      <c r="I82" s="56">
        <v>64.3</v>
      </c>
      <c r="J82" s="57">
        <v>0.77</v>
      </c>
      <c r="K82" s="58">
        <v>41720</v>
      </c>
    </row>
    <row r="83" spans="1:11">
      <c r="A83" s="54" t="s">
        <v>102</v>
      </c>
      <c r="B83" s="59"/>
      <c r="C83" s="59"/>
      <c r="D83" s="60">
        <v>100</v>
      </c>
      <c r="E83" s="57">
        <v>160.69999999999999</v>
      </c>
      <c r="F83" s="56">
        <v>181.7</v>
      </c>
      <c r="G83" s="56">
        <v>21</v>
      </c>
      <c r="H83" s="57">
        <v>0.75</v>
      </c>
      <c r="I83" s="56">
        <v>81.599999999999994</v>
      </c>
      <c r="J83" s="57">
        <v>0.97</v>
      </c>
      <c r="K83" s="58">
        <v>41351</v>
      </c>
    </row>
    <row r="84" spans="1:11" s="59" customFormat="1" ht="12.75">
      <c r="A84" s="54" t="s">
        <v>103</v>
      </c>
      <c r="D84" s="60">
        <v>106</v>
      </c>
      <c r="E84" s="57">
        <v>168.9</v>
      </c>
      <c r="F84" s="56">
        <v>183.3</v>
      </c>
      <c r="G84" s="56">
        <v>20.2</v>
      </c>
      <c r="H84" s="57">
        <v>0.72</v>
      </c>
      <c r="I84" s="56">
        <v>77</v>
      </c>
      <c r="J84" s="57">
        <v>0.92</v>
      </c>
      <c r="K84" s="58">
        <v>40982</v>
      </c>
    </row>
    <row r="85" spans="1:11">
      <c r="A85" s="54" t="s">
        <v>104</v>
      </c>
      <c r="D85" s="61">
        <v>126</v>
      </c>
      <c r="E85" s="2">
        <v>150.69999999999999</v>
      </c>
      <c r="F85" s="56" t="s">
        <v>105</v>
      </c>
      <c r="G85" s="56" t="s">
        <v>106</v>
      </c>
      <c r="H85" s="2" t="s">
        <v>107</v>
      </c>
      <c r="I85" s="56" t="s">
        <v>108</v>
      </c>
      <c r="J85" s="2" t="s">
        <v>109</v>
      </c>
      <c r="K85" s="58">
        <v>40615</v>
      </c>
    </row>
    <row r="86" spans="1:11">
      <c r="A86" s="62" t="s">
        <v>110</v>
      </c>
      <c r="D86" s="36">
        <v>121</v>
      </c>
      <c r="E86" s="56">
        <v>168.8</v>
      </c>
      <c r="F86" s="56">
        <v>193.1</v>
      </c>
      <c r="G86" s="56">
        <v>24.3</v>
      </c>
      <c r="H86" s="57">
        <v>0.87</v>
      </c>
      <c r="I86" s="56">
        <v>71.7</v>
      </c>
      <c r="J86" s="57">
        <v>0.85</v>
      </c>
      <c r="K86" s="58">
        <v>40246</v>
      </c>
    </row>
    <row r="87" spans="1:11">
      <c r="A87" s="62" t="s">
        <v>111</v>
      </c>
      <c r="D87" s="36">
        <v>135</v>
      </c>
      <c r="E87" s="56">
        <v>158.6</v>
      </c>
      <c r="F87" s="63" t="s">
        <v>112</v>
      </c>
      <c r="G87" s="56">
        <v>25.4</v>
      </c>
      <c r="H87" s="57">
        <v>0.9</v>
      </c>
      <c r="I87" s="56">
        <v>25.8</v>
      </c>
      <c r="J87" s="57">
        <v>0.9</v>
      </c>
      <c r="K87" s="58">
        <v>39884</v>
      </c>
    </row>
    <row r="88" spans="1:11">
      <c r="A88" s="62" t="s">
        <v>113</v>
      </c>
      <c r="D88" s="56">
        <v>104.7</v>
      </c>
      <c r="E88" s="56">
        <v>157.5</v>
      </c>
      <c r="F88" s="63">
        <v>184.1</v>
      </c>
      <c r="G88" s="56">
        <v>26.2</v>
      </c>
      <c r="H88" s="57">
        <v>0.9</v>
      </c>
      <c r="I88" s="56">
        <v>26.6</v>
      </c>
      <c r="J88" s="57">
        <v>1</v>
      </c>
      <c r="K88" s="58">
        <v>39521</v>
      </c>
    </row>
    <row r="89" spans="1:11">
      <c r="A89" s="62" t="s">
        <v>114</v>
      </c>
      <c r="D89" s="56">
        <v>144.30000000000001</v>
      </c>
      <c r="E89" s="56">
        <v>219.7</v>
      </c>
      <c r="F89" s="63">
        <v>237.2</v>
      </c>
      <c r="G89" s="56">
        <v>74.5</v>
      </c>
      <c r="H89" s="56">
        <v>1.3</v>
      </c>
      <c r="I89" s="56">
        <v>17.899999999999999</v>
      </c>
      <c r="J89" s="57">
        <v>0.64</v>
      </c>
      <c r="K89" s="58">
        <v>39150.708333333299</v>
      </c>
    </row>
    <row r="90" spans="1:11">
      <c r="A90" s="64" t="s">
        <v>115</v>
      </c>
      <c r="D90" s="36">
        <v>136.6</v>
      </c>
      <c r="E90" s="56">
        <v>193.4</v>
      </c>
      <c r="F90" s="63">
        <v>220.8</v>
      </c>
      <c r="G90" s="56">
        <v>55.5</v>
      </c>
      <c r="H90" s="57">
        <v>0.99</v>
      </c>
      <c r="I90" s="56">
        <v>27.5</v>
      </c>
      <c r="J90" s="57">
        <v>0.98</v>
      </c>
      <c r="K90" s="65">
        <v>38782</v>
      </c>
    </row>
    <row r="91" spans="1:11">
      <c r="A91" s="64" t="s">
        <v>116</v>
      </c>
      <c r="D91" s="36">
        <v>135</v>
      </c>
      <c r="E91" s="56">
        <v>165.8</v>
      </c>
      <c r="F91" s="63">
        <v>214.4</v>
      </c>
      <c r="G91" s="56">
        <v>58.4</v>
      </c>
      <c r="H91" s="57">
        <v>1.04</v>
      </c>
      <c r="I91" s="63">
        <v>24.6</v>
      </c>
      <c r="J91" s="66">
        <v>0.88</v>
      </c>
      <c r="K91" s="65">
        <v>38417.329171754202</v>
      </c>
    </row>
    <row r="92" spans="1:11">
      <c r="A92" s="64" t="s">
        <v>117</v>
      </c>
      <c r="D92" s="67">
        <v>139.30000000000001</v>
      </c>
      <c r="E92" s="67">
        <v>169</v>
      </c>
      <c r="F92" s="63">
        <v>181.6</v>
      </c>
      <c r="G92" s="56">
        <v>52</v>
      </c>
      <c r="H92" s="57">
        <v>0.93</v>
      </c>
      <c r="I92" s="56">
        <v>22</v>
      </c>
      <c r="J92" s="57">
        <v>0.8</v>
      </c>
      <c r="K92" s="68">
        <v>38049</v>
      </c>
    </row>
    <row r="93" spans="1:11">
      <c r="A93" s="62" t="s">
        <v>118</v>
      </c>
      <c r="B93" s="62"/>
      <c r="D93" s="56">
        <v>127.9</v>
      </c>
      <c r="E93" s="56">
        <v>151.69999999999999</v>
      </c>
      <c r="F93" s="63">
        <v>174.5</v>
      </c>
      <c r="G93" s="56">
        <v>46.6</v>
      </c>
      <c r="H93" s="57">
        <v>0.8</v>
      </c>
      <c r="I93" s="56">
        <v>22.9</v>
      </c>
      <c r="J93" s="57">
        <v>0.8</v>
      </c>
      <c r="K93" s="58">
        <v>37690</v>
      </c>
    </row>
    <row r="94" spans="1:11" ht="13.5" customHeight="1">
      <c r="A94" s="62" t="s">
        <v>119</v>
      </c>
      <c r="B94" s="62"/>
      <c r="D94" s="56">
        <v>133</v>
      </c>
      <c r="E94" s="56">
        <v>159</v>
      </c>
      <c r="F94" s="63">
        <v>174</v>
      </c>
      <c r="G94" s="56">
        <v>41.6</v>
      </c>
      <c r="H94" s="57">
        <v>0.75</v>
      </c>
      <c r="I94" s="56">
        <v>15.5</v>
      </c>
      <c r="J94" s="57">
        <v>0.55000000000000004</v>
      </c>
      <c r="K94" s="58">
        <v>37320</v>
      </c>
    </row>
    <row r="95" spans="1:11" ht="12.75" customHeight="1">
      <c r="A95" s="62" t="s">
        <v>120</v>
      </c>
      <c r="B95" s="62"/>
      <c r="D95" s="56">
        <v>129</v>
      </c>
      <c r="E95" s="56">
        <v>166</v>
      </c>
      <c r="F95" s="63">
        <v>191</v>
      </c>
      <c r="G95" s="56">
        <v>61</v>
      </c>
      <c r="H95" s="57">
        <v>1.0900000000000001</v>
      </c>
      <c r="I95" s="56">
        <v>37</v>
      </c>
      <c r="J95" s="57">
        <v>1.33</v>
      </c>
      <c r="K95" s="58">
        <v>36955</v>
      </c>
    </row>
    <row r="96" spans="1:11">
      <c r="A96" s="62" t="s">
        <v>121</v>
      </c>
      <c r="B96" s="62"/>
      <c r="D96" s="56">
        <v>131</v>
      </c>
      <c r="E96" s="56">
        <v>153.5</v>
      </c>
      <c r="F96" s="63">
        <v>180</v>
      </c>
      <c r="G96" s="56">
        <v>48</v>
      </c>
      <c r="H96" s="57">
        <v>0.86</v>
      </c>
      <c r="I96" s="56">
        <v>23</v>
      </c>
      <c r="J96" s="57">
        <v>0.8</v>
      </c>
      <c r="K96" s="58">
        <v>36588</v>
      </c>
    </row>
    <row r="97" spans="1:11">
      <c r="A97" s="62" t="s">
        <v>122</v>
      </c>
      <c r="B97" s="62"/>
      <c r="D97" s="56">
        <v>113.6</v>
      </c>
      <c r="E97" s="56">
        <v>152.19999999999999</v>
      </c>
      <c r="F97" s="63">
        <v>174</v>
      </c>
      <c r="G97" s="56">
        <v>60</v>
      </c>
      <c r="H97" s="57">
        <v>1.07</v>
      </c>
      <c r="I97" s="56">
        <v>39</v>
      </c>
      <c r="J97" s="57">
        <v>1.38</v>
      </c>
      <c r="K97" s="58">
        <v>36233</v>
      </c>
    </row>
    <row r="98" spans="1:11">
      <c r="A98" s="62" t="s">
        <v>123</v>
      </c>
      <c r="B98" s="62"/>
      <c r="D98" s="56">
        <v>108.4</v>
      </c>
      <c r="E98" s="56">
        <v>137.80000000000001</v>
      </c>
      <c r="F98" s="63">
        <v>164</v>
      </c>
      <c r="G98" s="56">
        <v>56</v>
      </c>
      <c r="H98" s="57">
        <v>0.99</v>
      </c>
      <c r="I98" s="56">
        <v>29</v>
      </c>
      <c r="J98" s="57">
        <v>1.05</v>
      </c>
      <c r="K98" s="58">
        <v>35866</v>
      </c>
    </row>
    <row r="99" spans="1:11">
      <c r="A99" s="62" t="s">
        <v>124</v>
      </c>
      <c r="B99" s="62"/>
      <c r="D99" s="56">
        <v>123.1</v>
      </c>
      <c r="E99" s="56">
        <v>148.6</v>
      </c>
      <c r="F99" s="63">
        <v>169</v>
      </c>
      <c r="G99" s="56">
        <v>46</v>
      </c>
      <c r="H99" s="57">
        <v>0.81</v>
      </c>
      <c r="I99" s="56">
        <v>26</v>
      </c>
      <c r="J99" s="57">
        <v>0.91</v>
      </c>
      <c r="K99" s="58">
        <v>35492</v>
      </c>
    </row>
    <row r="100" spans="1:11">
      <c r="A100" s="62" t="s">
        <v>125</v>
      </c>
      <c r="B100" s="62"/>
      <c r="D100" s="56">
        <v>126.5</v>
      </c>
      <c r="E100" s="56">
        <v>151.1</v>
      </c>
      <c r="F100" s="63">
        <v>171</v>
      </c>
      <c r="G100" s="56">
        <v>44</v>
      </c>
      <c r="H100" s="57">
        <v>0.79</v>
      </c>
      <c r="I100" s="56">
        <v>25</v>
      </c>
      <c r="J100" s="57">
        <v>0.88</v>
      </c>
      <c r="K100" s="58">
        <v>35123</v>
      </c>
    </row>
    <row r="101" spans="1:11">
      <c r="A101" s="62" t="s">
        <v>126</v>
      </c>
      <c r="B101" s="62"/>
      <c r="D101" s="56">
        <v>128.80000000000001</v>
      </c>
      <c r="E101" s="56">
        <v>156.69999999999999</v>
      </c>
      <c r="F101" s="63">
        <v>180</v>
      </c>
      <c r="G101" s="56">
        <v>52</v>
      </c>
      <c r="H101" s="57">
        <v>0.92</v>
      </c>
      <c r="I101" s="56">
        <v>28</v>
      </c>
      <c r="J101" s="57">
        <v>1</v>
      </c>
      <c r="K101" s="58">
        <v>34758</v>
      </c>
    </row>
  </sheetData>
  <pageMargins left="0.7" right="0.7" top="0.75" bottom="0.75" header="0.3" footer="0.3"/>
  <pageSetup orientation="portrait" horizontalDpi="0" verticalDpi="0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 Lyn Koepke</dc:creator>
  <cp:lastModifiedBy>Leslie Darnall Montoya</cp:lastModifiedBy>
  <cp:lastPrinted>2017-01-09T17:41:39Z</cp:lastPrinted>
  <dcterms:created xsi:type="dcterms:W3CDTF">2017-01-09T17:40:01Z</dcterms:created>
  <dcterms:modified xsi:type="dcterms:W3CDTF">2017-01-20T20:03:41Z</dcterms:modified>
</cp:coreProperties>
</file>