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376" windowHeight="12072" activeTab="1"/>
  </bookViews>
  <sheets>
    <sheet name="Index Sorted" sheetId="1" r:id="rId1"/>
    <sheet name="index" sheetId="2" r:id="rId2"/>
  </sheets>
  <definedNames>
    <definedName name="_xlnm.Print_Titles" localSheetId="0">'Index Sorted'!$1:$2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1" l="1"/>
  <c r="G41" i="2" l="1"/>
  <c r="J41" i="2"/>
  <c r="G4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3" i="2"/>
  <c r="M41" i="2" l="1"/>
  <c r="P41" i="2"/>
  <c r="O41" i="2"/>
  <c r="N41" i="2"/>
  <c r="L41" i="2"/>
  <c r="K41" i="2"/>
  <c r="I41" i="2"/>
  <c r="H41" i="2"/>
  <c r="F41" i="2"/>
  <c r="E41" i="2"/>
  <c r="H42" i="1" l="1"/>
  <c r="I42" i="1" l="1"/>
  <c r="F42" i="1"/>
  <c r="D42" i="1"/>
  <c r="B42" i="1"/>
  <c r="J14" i="1" l="1"/>
  <c r="J7" i="1"/>
  <c r="J27" i="1"/>
  <c r="J32" i="1"/>
  <c r="J22" i="1"/>
  <c r="J21" i="1"/>
  <c r="J38" i="1"/>
  <c r="J3" i="1"/>
  <c r="J16" i="1"/>
  <c r="J6" i="1"/>
  <c r="J15" i="1"/>
  <c r="J30" i="1"/>
  <c r="J41" i="1"/>
  <c r="J20" i="1"/>
  <c r="J12" i="1"/>
  <c r="J19" i="1"/>
  <c r="J36" i="1"/>
  <c r="J11" i="1"/>
  <c r="J23" i="1"/>
  <c r="J24" i="1"/>
  <c r="J40" i="1"/>
  <c r="J34" i="1"/>
  <c r="J31" i="1"/>
  <c r="J8" i="1"/>
  <c r="J25" i="1"/>
  <c r="J9" i="1"/>
  <c r="J18" i="1"/>
  <c r="G4" i="1"/>
  <c r="E12" i="1"/>
  <c r="E24" i="1"/>
  <c r="J4" i="1"/>
  <c r="J28" i="1"/>
  <c r="J29" i="1"/>
  <c r="J33" i="1"/>
  <c r="J5" i="1"/>
  <c r="J39" i="1"/>
  <c r="J10" i="1"/>
  <c r="J26" i="1"/>
  <c r="J35" i="1"/>
  <c r="J37" i="1"/>
  <c r="J17" i="1"/>
  <c r="C29" i="1"/>
  <c r="C33" i="1"/>
  <c r="G28" i="1"/>
  <c r="G29" i="1"/>
  <c r="G33" i="1"/>
  <c r="C5" i="1"/>
  <c r="E27" i="1"/>
  <c r="E32" i="1"/>
  <c r="E20" i="1"/>
  <c r="E25" i="1"/>
  <c r="G39" i="1"/>
  <c r="G10" i="1"/>
  <c r="C35" i="1"/>
  <c r="E22" i="1"/>
  <c r="G26" i="1"/>
  <c r="C16" i="1"/>
  <c r="C9" i="1"/>
  <c r="C7" i="1"/>
  <c r="C6" i="1"/>
  <c r="C31" i="1"/>
  <c r="C12" i="1"/>
  <c r="E38" i="1"/>
  <c r="E40" i="1"/>
  <c r="E41" i="1"/>
  <c r="E23" i="1"/>
  <c r="E30" i="1"/>
  <c r="G16" i="1"/>
  <c r="G9" i="1"/>
  <c r="G7" i="1"/>
  <c r="G6" i="1"/>
  <c r="G31" i="1"/>
  <c r="G12" i="1"/>
  <c r="E15" i="1"/>
  <c r="E8" i="1"/>
  <c r="E3" i="1"/>
  <c r="E36" i="1"/>
  <c r="C37" i="1"/>
  <c r="C14" i="1"/>
  <c r="E11" i="1"/>
  <c r="G35" i="1"/>
  <c r="G17" i="1"/>
  <c r="G14" i="1"/>
  <c r="C8" i="1"/>
  <c r="E28" i="1"/>
  <c r="G24" i="1"/>
  <c r="G15" i="1"/>
  <c r="G3" i="1"/>
  <c r="G36" i="1"/>
  <c r="C19" i="1"/>
  <c r="C32" i="1"/>
  <c r="C20" i="1"/>
  <c r="C25" i="1"/>
  <c r="E39" i="1"/>
  <c r="E10" i="1"/>
  <c r="G19" i="1"/>
  <c r="G20" i="1"/>
  <c r="G25" i="1"/>
  <c r="C21" i="1"/>
  <c r="C11" i="1"/>
  <c r="C22" i="1"/>
  <c r="C18" i="1"/>
  <c r="E26" i="1"/>
  <c r="E35" i="1"/>
  <c r="E37" i="1"/>
  <c r="E17" i="1"/>
  <c r="E14" i="1"/>
  <c r="G21" i="1"/>
  <c r="G11" i="1"/>
  <c r="G22" i="1"/>
  <c r="G18" i="1"/>
  <c r="C28" i="1"/>
  <c r="C39" i="1"/>
  <c r="C10" i="1"/>
  <c r="E19" i="1"/>
  <c r="E34" i="1"/>
  <c r="G5" i="1"/>
  <c r="C26" i="1"/>
  <c r="C17" i="1"/>
  <c r="E21" i="1"/>
  <c r="E18" i="1"/>
  <c r="G37" i="1"/>
  <c r="C24" i="1"/>
  <c r="C15" i="1"/>
  <c r="C3" i="1"/>
  <c r="C36" i="1"/>
  <c r="E4" i="1"/>
  <c r="E29" i="1"/>
  <c r="E33" i="1"/>
  <c r="G8" i="1"/>
  <c r="C27" i="1"/>
  <c r="C34" i="1"/>
  <c r="E5" i="1"/>
  <c r="G27" i="1"/>
  <c r="G32" i="1"/>
  <c r="G34" i="1"/>
  <c r="C38" i="1"/>
  <c r="C40" i="1"/>
  <c r="C41" i="1"/>
  <c r="C23" i="1"/>
  <c r="C30" i="1"/>
  <c r="E16" i="1"/>
  <c r="E9" i="1"/>
  <c r="E7" i="1"/>
  <c r="E6" i="1"/>
  <c r="E31" i="1"/>
  <c r="G38" i="1"/>
  <c r="G40" i="1"/>
  <c r="G41" i="1"/>
  <c r="G23" i="1"/>
  <c r="G30" i="1"/>
  <c r="K7" i="1" l="1"/>
  <c r="K23" i="1"/>
  <c r="K19" i="1"/>
  <c r="K31" i="1"/>
  <c r="K35" i="1"/>
  <c r="K29" i="1"/>
  <c r="K28" i="1"/>
  <c r="K8" i="1"/>
  <c r="K14" i="1"/>
  <c r="K4" i="1"/>
  <c r="K6" i="1"/>
  <c r="K41" i="1"/>
  <c r="K18" i="1"/>
  <c r="K37" i="1"/>
  <c r="K5" i="1"/>
  <c r="K40" i="1"/>
  <c r="K22" i="1"/>
  <c r="K9" i="1"/>
  <c r="K38" i="1"/>
  <c r="K34" i="1"/>
  <c r="K36" i="1"/>
  <c r="K11" i="1"/>
  <c r="K16" i="1"/>
  <c r="K27" i="1"/>
  <c r="K3" i="1"/>
  <c r="K17" i="1"/>
  <c r="K10" i="1"/>
  <c r="K21" i="1"/>
  <c r="K25" i="1"/>
  <c r="K15" i="1"/>
  <c r="K26" i="1"/>
  <c r="K20" i="1"/>
  <c r="K30" i="1"/>
  <c r="K24" i="1"/>
  <c r="K39" i="1"/>
  <c r="K32" i="1"/>
  <c r="K12" i="1"/>
  <c r="K33" i="1"/>
</calcChain>
</file>

<file path=xl/sharedStrings.xml><?xml version="1.0" encoding="utf-8"?>
<sst xmlns="http://schemas.openxmlformats.org/spreadsheetml/2006/main" count="193" uniqueCount="83">
  <si>
    <t>Test #</t>
  </si>
  <si>
    <t>ADG lb</t>
  </si>
  <si>
    <t>LEA</t>
  </si>
  <si>
    <t>BF</t>
  </si>
  <si>
    <t>RFI</t>
  </si>
  <si>
    <t>Cost/lb. Gain</t>
  </si>
  <si>
    <t>Rank</t>
  </si>
  <si>
    <t>ADG Deviation</t>
  </si>
  <si>
    <t>LEA Deviation</t>
  </si>
  <si>
    <t>BF Deviation</t>
  </si>
  <si>
    <t>Cost/lb. Gain Deviation</t>
  </si>
  <si>
    <t>2016 Wyoming Wool Growers Ram Sire Test</t>
  </si>
  <si>
    <t>Ear Tag #</t>
  </si>
  <si>
    <t>Scrapie #</t>
  </si>
  <si>
    <t>Genotype</t>
  </si>
  <si>
    <t>Init Wt lb</t>
  </si>
  <si>
    <t>Final Wt lb</t>
  </si>
  <si>
    <t>Cost/day</t>
  </si>
  <si>
    <t xml:space="preserve">Visual </t>
  </si>
  <si>
    <t>Scrotal, Cm</t>
  </si>
  <si>
    <t>Owner</t>
  </si>
  <si>
    <t>Sift</t>
  </si>
  <si>
    <t>WYO5006-1052</t>
  </si>
  <si>
    <t>LREC</t>
  </si>
  <si>
    <t>WY11009-2254</t>
  </si>
  <si>
    <t>Bronson Smith</t>
  </si>
  <si>
    <t>2252</t>
  </si>
  <si>
    <t>2251</t>
  </si>
  <si>
    <t>Smith</t>
  </si>
  <si>
    <t>2255</t>
  </si>
  <si>
    <t>2253</t>
  </si>
  <si>
    <t>S605</t>
  </si>
  <si>
    <t>WY01073-0054</t>
  </si>
  <si>
    <t>Stewart</t>
  </si>
  <si>
    <t>S621</t>
  </si>
  <si>
    <t>0101</t>
  </si>
  <si>
    <t>S618</t>
  </si>
  <si>
    <t>0069</t>
  </si>
  <si>
    <t>D608</t>
  </si>
  <si>
    <t>WY13082-0487</t>
  </si>
  <si>
    <t>Dona</t>
  </si>
  <si>
    <t>D626</t>
  </si>
  <si>
    <t>0504</t>
  </si>
  <si>
    <t>D635</t>
  </si>
  <si>
    <t>0512</t>
  </si>
  <si>
    <t>138</t>
  </si>
  <si>
    <t>WYBF-1297</t>
  </si>
  <si>
    <t>Reed</t>
  </si>
  <si>
    <t>129</t>
  </si>
  <si>
    <t>1295</t>
  </si>
  <si>
    <t>WY16045-0211</t>
  </si>
  <si>
    <t>Fenster</t>
  </si>
  <si>
    <t>0208</t>
  </si>
  <si>
    <t>0212</t>
  </si>
  <si>
    <t>0210</t>
  </si>
  <si>
    <t>0231</t>
  </si>
  <si>
    <t>0218</t>
  </si>
  <si>
    <t>Bad Testicles</t>
  </si>
  <si>
    <t>0209</t>
  </si>
  <si>
    <t>0206</t>
  </si>
  <si>
    <t>0232</t>
  </si>
  <si>
    <t>ID38-160003</t>
  </si>
  <si>
    <t>Duff</t>
  </si>
  <si>
    <t>160001</t>
  </si>
  <si>
    <t>160008</t>
  </si>
  <si>
    <t>160006</t>
  </si>
  <si>
    <t>160100</t>
  </si>
  <si>
    <t>COMF20-16010</t>
  </si>
  <si>
    <t>Maneotis</t>
  </si>
  <si>
    <t>16088</t>
  </si>
  <si>
    <t>16027</t>
  </si>
  <si>
    <t>WYO1001-1439</t>
  </si>
  <si>
    <t>Atkinson</t>
  </si>
  <si>
    <t>1415</t>
  </si>
  <si>
    <t>AVERAGE</t>
  </si>
  <si>
    <t>Total Gain</t>
  </si>
  <si>
    <t>Producer</t>
  </si>
  <si>
    <t>LEA/CWT</t>
  </si>
  <si>
    <t>Top 25% of test Consigned to Wyoming State Sale</t>
  </si>
  <si>
    <t>Index</t>
  </si>
  <si>
    <t>QQ</t>
  </si>
  <si>
    <t>QR</t>
  </si>
  <si>
    <t>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</si>
</sst>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"/>
    <numFmt numFmtId="165" formatCode="0.0000"/>
    <numFmt numFmtId="166" formatCode="0.0"/>
  </numFmts>
  <fonts count="1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3737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5">
    <xf numFmtId="0" fontId="0" fillId="0" borderId="0" xfId="0"/>
    <xf numFmtId="2" fontId="2" fillId="0" borderId="2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2" fontId="2" fillId="0" borderId="3" xfId="0" applyNumberFormat="1" applyFont="1" applyFill="1" applyBorder="1" applyAlignment="1">
      <alignment horizontal="center"/>
    </xf>
    <xf numFmtId="2" fontId="4" fillId="0" borderId="3" xfId="0" applyNumberFormat="1" applyFont="1" applyFill="1" applyBorder="1" applyAlignment="1">
      <alignment horizontal="center"/>
    </xf>
    <xf numFmtId="2" fontId="3" fillId="0" borderId="3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2" fontId="1" fillId="0" borderId="2" xfId="0" applyNumberFormat="1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6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1" fontId="2" fillId="0" borderId="3" xfId="0" applyNumberFormat="1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vertical="top"/>
    </xf>
    <xf numFmtId="2" fontId="3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3" fillId="0" borderId="2" xfId="0" applyNumberFormat="1" applyFont="1" applyFill="1" applyBorder="1" applyAlignment="1">
      <alignment horizontal="center"/>
    </xf>
    <xf numFmtId="2" fontId="4" fillId="0" borderId="2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 vertical="top" wrapText="1"/>
    </xf>
    <xf numFmtId="2" fontId="0" fillId="0" borderId="1" xfId="0" applyNumberForma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/>
    <xf numFmtId="166" fontId="2" fillId="0" borderId="4" xfId="0" applyNumberFormat="1" applyFont="1" applyFill="1" applyBorder="1" applyAlignment="1">
      <alignment horizontal="center"/>
    </xf>
    <xf numFmtId="2" fontId="2" fillId="0" borderId="4" xfId="0" applyNumberFormat="1" applyFont="1" applyFill="1" applyBorder="1" applyAlignment="1">
      <alignment horizontal="center"/>
    </xf>
    <xf numFmtId="164" fontId="2" fillId="0" borderId="4" xfId="0" applyNumberFormat="1" applyFont="1" applyFill="1" applyBorder="1"/>
    <xf numFmtId="0" fontId="9" fillId="0" borderId="4" xfId="0" applyFont="1" applyFill="1" applyBorder="1"/>
    <xf numFmtId="0" fontId="2" fillId="0" borderId="1" xfId="0" applyFont="1" applyFill="1" applyBorder="1"/>
    <xf numFmtId="0" fontId="8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166" fontId="2" fillId="0" borderId="1" xfId="0" applyNumberFormat="1" applyFont="1" applyFill="1" applyBorder="1" applyAlignment="1">
      <alignment horizontal="center"/>
    </xf>
    <xf numFmtId="0" fontId="9" fillId="0" borderId="1" xfId="0" applyFont="1" applyFill="1" applyBorder="1"/>
    <xf numFmtId="0" fontId="1" fillId="0" borderId="1" xfId="0" applyFont="1" applyFill="1" applyBorder="1"/>
    <xf numFmtId="0" fontId="2" fillId="0" borderId="3" xfId="0" applyFont="1" applyFill="1" applyBorder="1"/>
    <xf numFmtId="0" fontId="2" fillId="0" borderId="5" xfId="0" applyFont="1" applyFill="1" applyBorder="1"/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166" fontId="1" fillId="0" borderId="3" xfId="0" applyNumberFormat="1" applyFont="1" applyFill="1" applyBorder="1" applyAlignment="1">
      <alignment horizontal="center"/>
    </xf>
    <xf numFmtId="2" fontId="1" fillId="0" borderId="3" xfId="0" applyNumberFormat="1" applyFont="1" applyFill="1" applyBorder="1" applyAlignment="1">
      <alignment horizontal="center"/>
    </xf>
    <xf numFmtId="164" fontId="1" fillId="0" borderId="3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164" fontId="2" fillId="0" borderId="1" xfId="0" applyNumberFormat="1" applyFont="1" applyFill="1" applyBorder="1"/>
    <xf numFmtId="165" fontId="8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center" vertical="center"/>
    </xf>
    <xf numFmtId="166" fontId="2" fillId="0" borderId="2" xfId="0" applyNumberFormat="1" applyFont="1" applyFill="1" applyBorder="1" applyAlignment="1">
      <alignment horizontal="center"/>
    </xf>
    <xf numFmtId="165" fontId="8" fillId="0" borderId="3" xfId="0" applyNumberFormat="1" applyFont="1" applyFill="1" applyBorder="1" applyAlignment="1">
      <alignment horizontal="center" vertical="top"/>
    </xf>
    <xf numFmtId="1" fontId="2" fillId="0" borderId="1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 vertical="center"/>
    </xf>
    <xf numFmtId="166" fontId="2" fillId="0" borderId="3" xfId="0" applyNumberFormat="1" applyFont="1" applyFill="1" applyBorder="1" applyAlignment="1">
      <alignment horizontal="center"/>
    </xf>
    <xf numFmtId="166" fontId="1" fillId="0" borderId="2" xfId="0" applyNumberFormat="1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4" fontId="8" fillId="0" borderId="3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 vertical="top"/>
    </xf>
    <xf numFmtId="164" fontId="8" fillId="0" borderId="2" xfId="0" applyNumberFormat="1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5" fillId="0" borderId="3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center"/>
    </xf>
    <xf numFmtId="1" fontId="1" fillId="0" borderId="3" xfId="0" applyNumberFormat="1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1" fontId="1" fillId="0" borderId="1" xfId="0" applyNumberFormat="1" applyFont="1" applyFill="1" applyBorder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2" fontId="4" fillId="0" borderId="6" xfId="0" applyNumberFormat="1" applyFont="1" applyFill="1" applyBorder="1" applyAlignment="1">
      <alignment horizontal="center"/>
    </xf>
    <xf numFmtId="165" fontId="8" fillId="0" borderId="6" xfId="0" applyNumberFormat="1" applyFont="1" applyFill="1" applyBorder="1" applyAlignment="1">
      <alignment horizontal="center" vertical="top"/>
    </xf>
    <xf numFmtId="164" fontId="8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49" fontId="13" fillId="0" borderId="3" xfId="0" applyNumberFormat="1" applyFont="1" applyFill="1" applyBorder="1" applyAlignment="1">
      <alignment horizontal="center"/>
    </xf>
    <xf numFmtId="49" fontId="13" fillId="0" borderId="1" xfId="0" applyNumberFormat="1" applyFont="1" applyFill="1" applyBorder="1" applyAlignment="1">
      <alignment horizontal="center"/>
    </xf>
    <xf numFmtId="0" fontId="10" fillId="0" borderId="3" xfId="0" applyFont="1" applyFill="1" applyBorder="1"/>
    <xf numFmtId="0" fontId="10" fillId="0" borderId="1" xfId="0" applyFont="1" applyFill="1" applyBorder="1"/>
    <xf numFmtId="0" fontId="1" fillId="2" borderId="1" xfId="0" applyFont="1" applyFill="1" applyBorder="1" applyAlignment="1">
      <alignment horizontal="center"/>
    </xf>
    <xf numFmtId="49" fontId="10" fillId="2" borderId="1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1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165" fontId="12" fillId="2" borderId="1" xfId="0" applyNumberFormat="1" applyFont="1" applyFill="1" applyBorder="1" applyAlignment="1">
      <alignment horizontal="center" vertical="top" wrapText="1"/>
    </xf>
    <xf numFmtId="0" fontId="12" fillId="2" borderId="1" xfId="0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 vertical="center"/>
    </xf>
    <xf numFmtId="166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0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73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workbookViewId="0">
      <selection activeCell="A9" sqref="A9:XFD9"/>
    </sheetView>
  </sheetViews>
  <sheetFormatPr defaultColWidth="9.109375" defaultRowHeight="14.4" x14ac:dyDescent="0.3"/>
  <cols>
    <col min="1" max="1" width="6.5546875" style="9" customWidth="1"/>
    <col min="2" max="2" width="6.33203125" style="9" bestFit="1" customWidth="1"/>
    <col min="3" max="3" width="12.33203125" style="9" bestFit="1" customWidth="1"/>
    <col min="4" max="4" width="4.5546875" style="9" bestFit="1" customWidth="1"/>
    <col min="5" max="5" width="11.6640625" style="9" bestFit="1" customWidth="1"/>
    <col min="6" max="6" width="4.5546875" style="9" bestFit="1" customWidth="1"/>
    <col min="7" max="7" width="10.6640625" style="9" bestFit="1" customWidth="1"/>
    <col min="8" max="8" width="7" style="9" bestFit="1" customWidth="1"/>
    <col min="9" max="9" width="11" style="9" bestFit="1" customWidth="1"/>
    <col min="10" max="10" width="19.109375" style="9" bestFit="1" customWidth="1"/>
    <col min="11" max="11" width="6" style="9" bestFit="1" customWidth="1"/>
    <col min="12" max="12" width="4.6640625" style="9" bestFit="1" customWidth="1"/>
    <col min="13" max="13" width="14" style="9" bestFit="1" customWidth="1"/>
    <col min="14" max="16384" width="9.109375" style="10"/>
  </cols>
  <sheetData>
    <row r="1" spans="1:13" ht="15.75" x14ac:dyDescent="0.25">
      <c r="A1" s="11" t="s">
        <v>11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ht="15.75" thickBot="1" x14ac:dyDescent="0.3">
      <c r="A2" s="12" t="s">
        <v>0</v>
      </c>
      <c r="B2" s="7" t="s">
        <v>1</v>
      </c>
      <c r="C2" s="7" t="s">
        <v>7</v>
      </c>
      <c r="D2" s="6" t="s">
        <v>2</v>
      </c>
      <c r="E2" s="6" t="s">
        <v>8</v>
      </c>
      <c r="F2" s="6" t="s">
        <v>3</v>
      </c>
      <c r="G2" s="6" t="s">
        <v>9</v>
      </c>
      <c r="H2" s="8" t="s">
        <v>4</v>
      </c>
      <c r="I2" s="6" t="s">
        <v>5</v>
      </c>
      <c r="J2" s="6" t="s">
        <v>10</v>
      </c>
      <c r="K2" s="6" t="s">
        <v>79</v>
      </c>
      <c r="L2" s="6" t="s">
        <v>6</v>
      </c>
      <c r="M2" s="12" t="s">
        <v>76</v>
      </c>
    </row>
    <row r="3" spans="1:13" ht="15" x14ac:dyDescent="0.25">
      <c r="A3" s="13">
        <v>19</v>
      </c>
      <c r="B3" s="3">
        <v>0.94</v>
      </c>
      <c r="C3" s="3">
        <f t="shared" ref="C3:C12" si="0">B3-$B$42</f>
        <v>0.20894736842105255</v>
      </c>
      <c r="D3" s="5">
        <v>2.69</v>
      </c>
      <c r="E3" s="5">
        <f t="shared" ref="E3:E12" si="1">D3-$D$42</f>
        <v>-0.65605263157894722</v>
      </c>
      <c r="F3" s="4">
        <v>0.21</v>
      </c>
      <c r="G3" s="4">
        <f t="shared" ref="G3:G12" si="2">F3-$F$42</f>
        <v>-2.6315789473684292E-3</v>
      </c>
      <c r="H3" s="51">
        <v>-2.02827</v>
      </c>
      <c r="I3" s="59">
        <v>0.90400000000000003</v>
      </c>
      <c r="J3" s="3">
        <f t="shared" ref="J3:J12" si="3">I3-$I$42</f>
        <v>-0.7364736842105265</v>
      </c>
      <c r="K3" s="44">
        <f t="shared" ref="K3:K12" si="4">(0.2*C3)+(0.2*E3)+(-0.2*G3)+(-0.2*H3)+(-0.2*J3)</f>
        <v>0.46405400000000008</v>
      </c>
      <c r="L3" s="68">
        <v>1</v>
      </c>
      <c r="M3" s="64" t="s">
        <v>47</v>
      </c>
    </row>
    <row r="4" spans="1:13" ht="15.75" x14ac:dyDescent="0.25">
      <c r="A4" s="14">
        <v>5</v>
      </c>
      <c r="B4" s="2">
        <v>0.66</v>
      </c>
      <c r="C4" s="2">
        <f>B4-$B$42</f>
        <v>-7.1052631578947367E-2</v>
      </c>
      <c r="D4" s="19">
        <v>3.61</v>
      </c>
      <c r="E4" s="19">
        <f t="shared" si="1"/>
        <v>0.26394736842105271</v>
      </c>
      <c r="F4" s="20">
        <v>0.23</v>
      </c>
      <c r="G4" s="20">
        <f t="shared" si="2"/>
        <v>1.7368421052631589E-2</v>
      </c>
      <c r="H4" s="18">
        <v>-1.31118</v>
      </c>
      <c r="I4" s="58">
        <v>1.4690000000000001</v>
      </c>
      <c r="J4" s="2">
        <f t="shared" si="3"/>
        <v>-0.17147368421052644</v>
      </c>
      <c r="K4" s="69">
        <f t="shared" si="4"/>
        <v>0.33163600000000004</v>
      </c>
      <c r="L4" s="70">
        <v>2</v>
      </c>
      <c r="M4" s="64" t="s">
        <v>23</v>
      </c>
    </row>
    <row r="5" spans="1:13" ht="15" x14ac:dyDescent="0.25">
      <c r="A5" s="9">
        <v>23</v>
      </c>
      <c r="B5" s="2">
        <v>0.89</v>
      </c>
      <c r="C5" s="2">
        <f t="shared" si="0"/>
        <v>0.15894736842105261</v>
      </c>
      <c r="D5" s="19">
        <v>4.41</v>
      </c>
      <c r="E5" s="19">
        <f t="shared" si="1"/>
        <v>1.063947368421053</v>
      </c>
      <c r="F5" s="20">
        <v>0.21</v>
      </c>
      <c r="G5" s="20">
        <f t="shared" si="2"/>
        <v>-2.6315789473684292E-3</v>
      </c>
      <c r="H5" s="18">
        <v>-6.037E-2</v>
      </c>
      <c r="I5" s="58">
        <v>1.3720000000000001</v>
      </c>
      <c r="J5" s="2">
        <f t="shared" si="3"/>
        <v>-0.26847368421052642</v>
      </c>
      <c r="K5" s="69">
        <f t="shared" si="4"/>
        <v>0.31087400000000015</v>
      </c>
      <c r="L5" s="70">
        <v>3</v>
      </c>
      <c r="M5" s="64" t="s">
        <v>51</v>
      </c>
    </row>
    <row r="6" spans="1:13" ht="15" x14ac:dyDescent="0.25">
      <c r="A6" s="9">
        <v>10</v>
      </c>
      <c r="B6" s="2">
        <v>0.91</v>
      </c>
      <c r="C6" s="2">
        <f t="shared" si="0"/>
        <v>0.17894736842105263</v>
      </c>
      <c r="D6" s="19">
        <v>4.32</v>
      </c>
      <c r="E6" s="19">
        <f t="shared" si="1"/>
        <v>0.97394736842105312</v>
      </c>
      <c r="F6" s="20">
        <v>0.25</v>
      </c>
      <c r="G6" s="20">
        <f t="shared" si="2"/>
        <v>3.7368421052631579E-2</v>
      </c>
      <c r="H6" s="23">
        <v>6.0069999999999998E-2</v>
      </c>
      <c r="I6" s="58">
        <v>1.413</v>
      </c>
      <c r="J6" s="2">
        <f t="shared" si="3"/>
        <v>-0.22747368421052649</v>
      </c>
      <c r="K6" s="69">
        <f t="shared" si="4"/>
        <v>0.25658600000000015</v>
      </c>
      <c r="L6" s="70">
        <v>4</v>
      </c>
      <c r="M6" s="64" t="s">
        <v>28</v>
      </c>
    </row>
    <row r="7" spans="1:13" ht="15" x14ac:dyDescent="0.25">
      <c r="A7" s="9">
        <v>1</v>
      </c>
      <c r="B7" s="2">
        <v>0.81</v>
      </c>
      <c r="C7" s="2">
        <f t="shared" si="0"/>
        <v>7.8947368421052655E-2</v>
      </c>
      <c r="D7" s="19">
        <v>3.1</v>
      </c>
      <c r="E7" s="19">
        <f t="shared" si="1"/>
        <v>-0.24605263157894708</v>
      </c>
      <c r="F7" s="20">
        <v>0.24</v>
      </c>
      <c r="G7" s="20">
        <f t="shared" si="2"/>
        <v>2.736842105263157E-2</v>
      </c>
      <c r="H7" s="18">
        <v>-1.0532999999999999</v>
      </c>
      <c r="I7" s="58">
        <v>1.264</v>
      </c>
      <c r="J7" s="2">
        <f t="shared" si="3"/>
        <v>-0.37647368421052652</v>
      </c>
      <c r="K7" s="69">
        <f t="shared" si="4"/>
        <v>0.24706000000000009</v>
      </c>
      <c r="L7" s="70">
        <v>5</v>
      </c>
      <c r="M7" s="64" t="s">
        <v>23</v>
      </c>
    </row>
    <row r="8" spans="1:13" ht="15" x14ac:dyDescent="0.25">
      <c r="A8" s="15">
        <v>8</v>
      </c>
      <c r="B8" s="2">
        <v>0.73</v>
      </c>
      <c r="C8" s="2">
        <f t="shared" si="0"/>
        <v>-1.0526315789474161E-3</v>
      </c>
      <c r="D8" s="19">
        <v>3.76</v>
      </c>
      <c r="E8" s="19">
        <f t="shared" si="1"/>
        <v>0.41394736842105262</v>
      </c>
      <c r="F8" s="20">
        <v>0.2</v>
      </c>
      <c r="G8" s="20">
        <f t="shared" si="2"/>
        <v>-1.263157894736841E-2</v>
      </c>
      <c r="H8" s="18">
        <v>-0.42580000000000001</v>
      </c>
      <c r="I8" s="58">
        <v>1.508</v>
      </c>
      <c r="J8" s="2">
        <f t="shared" si="3"/>
        <v>-0.13247368421052652</v>
      </c>
      <c r="K8" s="69">
        <f t="shared" si="4"/>
        <v>0.19676000000000005</v>
      </c>
      <c r="L8" s="70">
        <v>6</v>
      </c>
      <c r="M8" s="64" t="s">
        <v>28</v>
      </c>
    </row>
    <row r="9" spans="1:13" ht="15" x14ac:dyDescent="0.25">
      <c r="A9" s="9">
        <v>3</v>
      </c>
      <c r="B9" s="2">
        <v>0.63</v>
      </c>
      <c r="C9" s="2">
        <f t="shared" si="0"/>
        <v>-0.10105263157894739</v>
      </c>
      <c r="D9" s="19">
        <v>4.4800000000000004</v>
      </c>
      <c r="E9" s="19">
        <f t="shared" si="1"/>
        <v>1.1339473684210533</v>
      </c>
      <c r="F9" s="20">
        <v>0.22</v>
      </c>
      <c r="G9" s="20">
        <f t="shared" si="2"/>
        <v>7.3684210526315796E-3</v>
      </c>
      <c r="H9" s="18">
        <v>-0.21379000000000001</v>
      </c>
      <c r="I9" s="58">
        <v>1.915</v>
      </c>
      <c r="J9" s="2">
        <f t="shared" si="3"/>
        <v>0.27452631578947351</v>
      </c>
      <c r="K9" s="69">
        <f t="shared" si="4"/>
        <v>0.19295800000000016</v>
      </c>
      <c r="L9" s="70">
        <v>7</v>
      </c>
      <c r="M9" s="65" t="s">
        <v>23</v>
      </c>
    </row>
    <row r="10" spans="1:13" ht="15" x14ac:dyDescent="0.25">
      <c r="A10" s="9">
        <v>27</v>
      </c>
      <c r="B10" s="2">
        <v>0.81</v>
      </c>
      <c r="C10" s="2">
        <f t="shared" si="0"/>
        <v>7.8947368421052655E-2</v>
      </c>
      <c r="D10" s="19">
        <v>3.74</v>
      </c>
      <c r="E10" s="19">
        <f t="shared" si="1"/>
        <v>0.39394736842105305</v>
      </c>
      <c r="F10" s="20">
        <v>0.26</v>
      </c>
      <c r="G10" s="20">
        <f t="shared" si="2"/>
        <v>4.7368421052631587E-2</v>
      </c>
      <c r="H10" s="18">
        <v>-0.24762999999999999</v>
      </c>
      <c r="I10" s="58">
        <v>1.4039999999999999</v>
      </c>
      <c r="J10" s="2">
        <f t="shared" si="3"/>
        <v>-0.23647368421052661</v>
      </c>
      <c r="K10" s="69">
        <f t="shared" si="4"/>
        <v>0.18192600000000017</v>
      </c>
      <c r="L10" s="70">
        <v>8</v>
      </c>
      <c r="M10" s="65" t="s">
        <v>51</v>
      </c>
    </row>
    <row r="11" spans="1:13" ht="15" x14ac:dyDescent="0.25">
      <c r="A11" s="9">
        <v>12</v>
      </c>
      <c r="B11" s="2">
        <v>0.7</v>
      </c>
      <c r="C11" s="2">
        <f t="shared" si="0"/>
        <v>-3.1052631578947443E-2</v>
      </c>
      <c r="D11" s="19">
        <v>3.74</v>
      </c>
      <c r="E11" s="19">
        <f t="shared" si="1"/>
        <v>0.39394736842105305</v>
      </c>
      <c r="F11" s="20">
        <v>0.2</v>
      </c>
      <c r="G11" s="20">
        <f t="shared" si="2"/>
        <v>-1.263157894736841E-2</v>
      </c>
      <c r="H11" s="18">
        <v>-0.33921000000000001</v>
      </c>
      <c r="I11" s="58">
        <v>1.5409999999999999</v>
      </c>
      <c r="J11" s="2">
        <f t="shared" si="3"/>
        <v>-9.9473684210526603E-2</v>
      </c>
      <c r="K11" s="69">
        <f t="shared" si="4"/>
        <v>0.16284200000000013</v>
      </c>
      <c r="L11" s="70">
        <v>9</v>
      </c>
      <c r="M11" s="65" t="s">
        <v>33</v>
      </c>
    </row>
    <row r="12" spans="1:13" s="63" customFormat="1" ht="16.5" thickBot="1" x14ac:dyDescent="0.3">
      <c r="A12" s="60">
        <v>7</v>
      </c>
      <c r="B12" s="1">
        <v>0.77</v>
      </c>
      <c r="C12" s="1">
        <f t="shared" si="0"/>
        <v>3.8947368421052619E-2</v>
      </c>
      <c r="D12" s="21">
        <v>2.7</v>
      </c>
      <c r="E12" s="21">
        <f t="shared" si="1"/>
        <v>-0.64605263157894699</v>
      </c>
      <c r="F12" s="22">
        <v>0.19</v>
      </c>
      <c r="G12" s="22">
        <f t="shared" si="2"/>
        <v>-2.2631578947368419E-2</v>
      </c>
      <c r="H12" s="61">
        <v>-0.97208000000000006</v>
      </c>
      <c r="I12" s="62">
        <v>1.226</v>
      </c>
      <c r="J12" s="1">
        <f t="shared" si="3"/>
        <v>-0.41447368421052655</v>
      </c>
      <c r="K12" s="8">
        <f t="shared" si="4"/>
        <v>0.16041600000000014</v>
      </c>
      <c r="L12" s="71">
        <v>10</v>
      </c>
      <c r="M12" s="66" t="s">
        <v>25</v>
      </c>
    </row>
    <row r="13" spans="1:13" s="81" customFormat="1" ht="15.75" x14ac:dyDescent="0.25">
      <c r="A13" s="11" t="s">
        <v>78</v>
      </c>
      <c r="B13" s="73"/>
      <c r="C13" s="73"/>
      <c r="D13" s="74"/>
      <c r="E13" s="74"/>
      <c r="F13" s="75"/>
      <c r="G13" s="75"/>
      <c r="H13" s="76"/>
      <c r="I13" s="77"/>
      <c r="J13" s="73"/>
      <c r="K13" s="78"/>
      <c r="L13" s="79"/>
      <c r="M13" s="80"/>
    </row>
    <row r="14" spans="1:13" s="81" customFormat="1" ht="15" x14ac:dyDescent="0.25">
      <c r="A14" s="85">
        <v>4</v>
      </c>
      <c r="B14" s="2">
        <v>0.84</v>
      </c>
      <c r="C14" s="2">
        <f t="shared" ref="C14:C41" si="5">B14-$B$42</f>
        <v>0.10894736842105257</v>
      </c>
      <c r="D14" s="19">
        <v>4.0599999999999996</v>
      </c>
      <c r="E14" s="19">
        <f t="shared" ref="E14:E41" si="6">D14-$D$42</f>
        <v>0.71394736842105244</v>
      </c>
      <c r="F14" s="20">
        <v>0.34</v>
      </c>
      <c r="G14" s="20">
        <f t="shared" ref="G14:G41" si="7">F14-$F$42</f>
        <v>0.1273684210526316</v>
      </c>
      <c r="H14" s="23">
        <v>2.7709999999999999E-2</v>
      </c>
      <c r="I14" s="58">
        <v>1.5209999999999999</v>
      </c>
      <c r="J14" s="2">
        <f t="shared" ref="J14:J41" si="8">I14-$I$42</f>
        <v>-0.11947368421052662</v>
      </c>
      <c r="K14" s="69">
        <f t="shared" ref="K14:K41" si="9">(0.2*C14)+(0.2*E14)+(-0.2*G14)+(-0.2*H14)+(-0.2*J14)</f>
        <v>0.15745800000000004</v>
      </c>
      <c r="L14" s="70">
        <v>11</v>
      </c>
      <c r="M14" s="65" t="s">
        <v>23</v>
      </c>
    </row>
    <row r="15" spans="1:13" ht="15" x14ac:dyDescent="0.25">
      <c r="A15" s="9">
        <v>2</v>
      </c>
      <c r="B15" s="2">
        <v>0.67</v>
      </c>
      <c r="C15" s="2">
        <f t="shared" si="5"/>
        <v>-6.1052631578947358E-2</v>
      </c>
      <c r="D15" s="19">
        <v>4.07</v>
      </c>
      <c r="E15" s="19">
        <f t="shared" si="6"/>
        <v>0.72394736842105312</v>
      </c>
      <c r="F15" s="20">
        <v>0.26</v>
      </c>
      <c r="G15" s="20">
        <f t="shared" si="7"/>
        <v>4.7368421052631587E-2</v>
      </c>
      <c r="H15" s="18">
        <v>-0.24421000000000001</v>
      </c>
      <c r="I15" s="58">
        <v>1.7589999999999999</v>
      </c>
      <c r="J15" s="2">
        <f t="shared" si="8"/>
        <v>0.11852631578947337</v>
      </c>
      <c r="K15" s="69">
        <f t="shared" si="9"/>
        <v>0.14824200000000018</v>
      </c>
      <c r="L15" s="70">
        <v>12</v>
      </c>
      <c r="M15" s="65" t="s">
        <v>23</v>
      </c>
    </row>
    <row r="16" spans="1:13" ht="15" x14ac:dyDescent="0.25">
      <c r="A16" s="9">
        <v>18</v>
      </c>
      <c r="B16" s="2">
        <v>0.72</v>
      </c>
      <c r="C16" s="2">
        <f t="shared" si="5"/>
        <v>-1.1052631578947425E-2</v>
      </c>
      <c r="D16" s="19">
        <v>3.16</v>
      </c>
      <c r="E16" s="19">
        <f t="shared" si="6"/>
        <v>-0.18605263157894703</v>
      </c>
      <c r="F16" s="20">
        <v>0.2</v>
      </c>
      <c r="G16" s="20">
        <f t="shared" si="7"/>
        <v>-1.263157894736841E-2</v>
      </c>
      <c r="H16" s="18">
        <v>-0.37661</v>
      </c>
      <c r="I16" s="58">
        <v>1.452</v>
      </c>
      <c r="J16" s="2">
        <f t="shared" si="8"/>
        <v>-0.18847368421052657</v>
      </c>
      <c r="K16" s="69">
        <f t="shared" si="9"/>
        <v>7.6122000000000106E-2</v>
      </c>
      <c r="L16" s="70">
        <v>13</v>
      </c>
      <c r="M16" s="65" t="s">
        <v>47</v>
      </c>
    </row>
    <row r="17" spans="1:13" ht="15.75" x14ac:dyDescent="0.25">
      <c r="A17" s="14">
        <v>6</v>
      </c>
      <c r="B17" s="2">
        <v>0.61</v>
      </c>
      <c r="C17" s="2">
        <f t="shared" si="5"/>
        <v>-0.12105263157894741</v>
      </c>
      <c r="D17" s="19">
        <v>3.5</v>
      </c>
      <c r="E17" s="19">
        <f t="shared" si="6"/>
        <v>0.15394736842105283</v>
      </c>
      <c r="F17" s="20">
        <v>0.28000000000000003</v>
      </c>
      <c r="G17" s="20">
        <f t="shared" si="7"/>
        <v>6.7368421052631605E-2</v>
      </c>
      <c r="H17" s="18">
        <v>-0.43663999999999997</v>
      </c>
      <c r="I17" s="58">
        <v>1.79</v>
      </c>
      <c r="J17" s="2">
        <f t="shared" si="8"/>
        <v>0.14952631578947351</v>
      </c>
      <c r="K17" s="69">
        <f t="shared" si="9"/>
        <v>5.0528000000000059E-2</v>
      </c>
      <c r="L17" s="70">
        <v>14</v>
      </c>
      <c r="M17" s="65" t="s">
        <v>23</v>
      </c>
    </row>
    <row r="18" spans="1:13" ht="15" x14ac:dyDescent="0.25">
      <c r="A18" s="9">
        <v>16</v>
      </c>
      <c r="B18" s="2">
        <v>0.63</v>
      </c>
      <c r="C18" s="2">
        <f t="shared" si="5"/>
        <v>-0.10105263157894739</v>
      </c>
      <c r="D18" s="19">
        <v>3.53</v>
      </c>
      <c r="E18" s="19">
        <f t="shared" si="6"/>
        <v>0.18394736842105264</v>
      </c>
      <c r="F18" s="20">
        <v>0.2</v>
      </c>
      <c r="G18" s="20">
        <f t="shared" si="7"/>
        <v>-1.263157894736841E-2</v>
      </c>
      <c r="H18" s="18">
        <v>-0.21929999999999999</v>
      </c>
      <c r="I18" s="58">
        <v>1.7430000000000001</v>
      </c>
      <c r="J18" s="2">
        <f t="shared" si="8"/>
        <v>0.10252631578947358</v>
      </c>
      <c r="K18" s="69">
        <f t="shared" si="9"/>
        <v>4.2460000000000012E-2</v>
      </c>
      <c r="L18" s="70">
        <v>15</v>
      </c>
      <c r="M18" s="65" t="s">
        <v>40</v>
      </c>
    </row>
    <row r="19" spans="1:13" ht="15" x14ac:dyDescent="0.25">
      <c r="A19" s="15">
        <v>9</v>
      </c>
      <c r="B19" s="2">
        <v>0.81</v>
      </c>
      <c r="C19" s="2">
        <f t="shared" si="5"/>
        <v>7.8947368421052655E-2</v>
      </c>
      <c r="D19" s="19">
        <v>3.55</v>
      </c>
      <c r="E19" s="19">
        <f t="shared" si="6"/>
        <v>0.20394736842105265</v>
      </c>
      <c r="F19" s="20">
        <v>0.27</v>
      </c>
      <c r="G19" s="20">
        <f t="shared" si="7"/>
        <v>5.7368421052631596E-2</v>
      </c>
      <c r="H19" s="23">
        <v>0.11051</v>
      </c>
      <c r="I19" s="58">
        <v>1.5589999999999999</v>
      </c>
      <c r="J19" s="2">
        <f t="shared" si="8"/>
        <v>-8.1473684210526587E-2</v>
      </c>
      <c r="K19" s="69">
        <f t="shared" si="9"/>
        <v>3.9298000000000062E-2</v>
      </c>
      <c r="L19" s="70">
        <v>16</v>
      </c>
      <c r="M19" s="65" t="s">
        <v>25</v>
      </c>
    </row>
    <row r="20" spans="1:13" ht="15" x14ac:dyDescent="0.25">
      <c r="A20" s="9">
        <v>32</v>
      </c>
      <c r="B20" s="2">
        <v>0.92</v>
      </c>
      <c r="C20" s="2">
        <f t="shared" si="5"/>
        <v>0.18894736842105264</v>
      </c>
      <c r="D20" s="19">
        <v>3.15</v>
      </c>
      <c r="E20" s="19">
        <f t="shared" si="6"/>
        <v>-0.19605263157894726</v>
      </c>
      <c r="F20" s="20">
        <v>0.17</v>
      </c>
      <c r="G20" s="20">
        <f t="shared" si="7"/>
        <v>-4.2631578947368409E-2</v>
      </c>
      <c r="H20" s="23">
        <v>0.29664000000000001</v>
      </c>
      <c r="I20" s="58">
        <v>1.264</v>
      </c>
      <c r="J20" s="2">
        <f t="shared" si="8"/>
        <v>-0.37647368421052652</v>
      </c>
      <c r="K20" s="69">
        <f t="shared" si="9"/>
        <v>2.3072000000000058E-2</v>
      </c>
      <c r="L20" s="70">
        <v>17</v>
      </c>
      <c r="M20" s="65" t="s">
        <v>62</v>
      </c>
    </row>
    <row r="21" spans="1:13" ht="15" x14ac:dyDescent="0.25">
      <c r="A21" s="9">
        <v>37</v>
      </c>
      <c r="B21" s="2">
        <v>0.78</v>
      </c>
      <c r="C21" s="2">
        <f t="shared" si="5"/>
        <v>4.8947368421052628E-2</v>
      </c>
      <c r="D21" s="19">
        <v>2.98</v>
      </c>
      <c r="E21" s="19">
        <f t="shared" si="6"/>
        <v>-0.36605263157894719</v>
      </c>
      <c r="F21" s="20">
        <v>0.17</v>
      </c>
      <c r="G21" s="20">
        <f t="shared" si="7"/>
        <v>-4.2631578947368409E-2</v>
      </c>
      <c r="H21" s="18">
        <v>-0.12271</v>
      </c>
      <c r="I21" s="58">
        <v>1.4359999999999999</v>
      </c>
      <c r="J21" s="2">
        <f t="shared" si="8"/>
        <v>-0.20447368421052659</v>
      </c>
      <c r="K21" s="69">
        <f t="shared" si="9"/>
        <v>1.0542000000000093E-2</v>
      </c>
      <c r="L21" s="70">
        <v>18</v>
      </c>
      <c r="M21" s="65" t="s">
        <v>72</v>
      </c>
    </row>
    <row r="22" spans="1:13" ht="15" x14ac:dyDescent="0.25">
      <c r="A22" s="9">
        <v>38</v>
      </c>
      <c r="B22" s="2">
        <v>0.98</v>
      </c>
      <c r="C22" s="2">
        <f t="shared" si="5"/>
        <v>0.24894736842105258</v>
      </c>
      <c r="D22" s="19">
        <v>3.2</v>
      </c>
      <c r="E22" s="19">
        <f t="shared" si="6"/>
        <v>-0.14605263157894699</v>
      </c>
      <c r="F22" s="20">
        <v>0.25</v>
      </c>
      <c r="G22" s="20">
        <f t="shared" si="7"/>
        <v>3.7368421052631579E-2</v>
      </c>
      <c r="H22" s="23">
        <v>0.32264999999999999</v>
      </c>
      <c r="I22" s="58">
        <v>1.34</v>
      </c>
      <c r="J22" s="2">
        <f t="shared" si="8"/>
        <v>-0.30047368421052645</v>
      </c>
      <c r="K22" s="69">
        <f t="shared" si="9"/>
        <v>8.6700000000000943E-3</v>
      </c>
      <c r="L22" s="70">
        <v>19</v>
      </c>
      <c r="M22" s="65" t="s">
        <v>72</v>
      </c>
    </row>
    <row r="23" spans="1:13" ht="15" x14ac:dyDescent="0.25">
      <c r="A23" s="9">
        <v>36</v>
      </c>
      <c r="B23" s="2">
        <v>0.69</v>
      </c>
      <c r="C23" s="2">
        <f t="shared" si="5"/>
        <v>-4.1052631578947452E-2</v>
      </c>
      <c r="D23" s="19">
        <v>3.14</v>
      </c>
      <c r="E23" s="19">
        <f t="shared" si="6"/>
        <v>-0.20605263157894704</v>
      </c>
      <c r="F23" s="20">
        <v>0.31</v>
      </c>
      <c r="G23" s="20">
        <f t="shared" si="7"/>
        <v>9.7368421052631576E-2</v>
      </c>
      <c r="H23" s="18">
        <v>-0.24506</v>
      </c>
      <c r="I23" s="58">
        <v>1.665</v>
      </c>
      <c r="J23" s="2">
        <f t="shared" si="8"/>
        <v>2.4526315789473507E-2</v>
      </c>
      <c r="K23" s="69">
        <f t="shared" si="9"/>
        <v>-2.4787999999999932E-2</v>
      </c>
      <c r="L23" s="70">
        <v>20</v>
      </c>
      <c r="M23" s="65" t="s">
        <v>68</v>
      </c>
    </row>
    <row r="24" spans="1:13" ht="15" x14ac:dyDescent="0.25">
      <c r="A24" s="9">
        <v>34</v>
      </c>
      <c r="B24" s="2">
        <v>0.72</v>
      </c>
      <c r="C24" s="2">
        <f t="shared" si="5"/>
        <v>-1.1052631578947425E-2</v>
      </c>
      <c r="D24" s="19">
        <v>4.0199999999999996</v>
      </c>
      <c r="E24" s="19">
        <f t="shared" si="6"/>
        <v>0.67394736842105241</v>
      </c>
      <c r="F24" s="20">
        <v>0.19</v>
      </c>
      <c r="G24" s="20">
        <f t="shared" si="7"/>
        <v>-2.2631578947368419E-2</v>
      </c>
      <c r="H24" s="23">
        <v>0.65176000000000001</v>
      </c>
      <c r="I24" s="58">
        <v>1.82</v>
      </c>
      <c r="J24" s="2">
        <f t="shared" si="8"/>
        <v>0.17952631578947353</v>
      </c>
      <c r="K24" s="69">
        <f t="shared" si="9"/>
        <v>-2.9152000000000032E-2</v>
      </c>
      <c r="L24" s="70">
        <v>21</v>
      </c>
      <c r="M24" s="65" t="s">
        <v>68</v>
      </c>
    </row>
    <row r="25" spans="1:13" ht="15" x14ac:dyDescent="0.25">
      <c r="A25" s="9">
        <v>21</v>
      </c>
      <c r="B25" s="2">
        <v>0.67</v>
      </c>
      <c r="C25" s="2">
        <f t="shared" si="5"/>
        <v>-6.1052631578947358E-2</v>
      </c>
      <c r="D25" s="19">
        <v>3.36</v>
      </c>
      <c r="E25" s="19">
        <f t="shared" si="6"/>
        <v>1.3947368421052708E-2</v>
      </c>
      <c r="F25" s="20">
        <v>0.18</v>
      </c>
      <c r="G25" s="20">
        <f t="shared" si="7"/>
        <v>-3.2631578947368428E-2</v>
      </c>
      <c r="H25" s="23">
        <v>0.13033</v>
      </c>
      <c r="I25" s="58">
        <v>1.677</v>
      </c>
      <c r="J25" s="2">
        <f t="shared" si="8"/>
        <v>3.6526315789473518E-2</v>
      </c>
      <c r="K25" s="69">
        <f t="shared" si="9"/>
        <v>-3.6265999999999951E-2</v>
      </c>
      <c r="L25" s="70">
        <v>22</v>
      </c>
      <c r="M25" s="65" t="s">
        <v>51</v>
      </c>
    </row>
    <row r="26" spans="1:13" ht="15" x14ac:dyDescent="0.25">
      <c r="A26" s="9">
        <v>35</v>
      </c>
      <c r="B26" s="2">
        <v>0.56000000000000005</v>
      </c>
      <c r="C26" s="2">
        <f t="shared" si="5"/>
        <v>-0.17105263157894735</v>
      </c>
      <c r="D26" s="19">
        <v>3.17</v>
      </c>
      <c r="E26" s="19">
        <f t="shared" si="6"/>
        <v>-0.17605263157894724</v>
      </c>
      <c r="F26" s="20">
        <v>0.25</v>
      </c>
      <c r="G26" s="20">
        <f t="shared" si="7"/>
        <v>3.7368421052631579E-2</v>
      </c>
      <c r="H26" s="18">
        <v>-0.31523000000000001</v>
      </c>
      <c r="I26" s="58">
        <v>1.772</v>
      </c>
      <c r="J26" s="2">
        <f t="shared" si="8"/>
        <v>0.13152631578947349</v>
      </c>
      <c r="K26" s="69">
        <f t="shared" si="9"/>
        <v>-4.0153999999999919E-2</v>
      </c>
      <c r="L26" s="70">
        <v>23</v>
      </c>
      <c r="M26" s="65" t="s">
        <v>68</v>
      </c>
    </row>
    <row r="27" spans="1:13" ht="15" x14ac:dyDescent="0.25">
      <c r="A27" s="9">
        <v>31</v>
      </c>
      <c r="B27" s="2">
        <v>0.97</v>
      </c>
      <c r="C27" s="2">
        <f t="shared" si="5"/>
        <v>0.23894736842105258</v>
      </c>
      <c r="D27" s="19">
        <v>2.2400000000000002</v>
      </c>
      <c r="E27" s="19">
        <f t="shared" si="6"/>
        <v>-1.106052631578947</v>
      </c>
      <c r="F27" s="20">
        <v>0.14000000000000001</v>
      </c>
      <c r="G27" s="20">
        <f t="shared" si="7"/>
        <v>-7.2631578947368408E-2</v>
      </c>
      <c r="H27" s="18">
        <v>-5.0099999999999999E-2</v>
      </c>
      <c r="I27" s="58">
        <v>1.1499999999999999</v>
      </c>
      <c r="J27" s="2">
        <f t="shared" si="8"/>
        <v>-0.49047368421052662</v>
      </c>
      <c r="K27" s="69">
        <f t="shared" si="9"/>
        <v>-5.0779999999999867E-2</v>
      </c>
      <c r="L27" s="70">
        <v>24</v>
      </c>
      <c r="M27" s="65" t="s">
        <v>62</v>
      </c>
    </row>
    <row r="28" spans="1:13" x14ac:dyDescent="0.3">
      <c r="A28" s="9">
        <v>17</v>
      </c>
      <c r="B28" s="2">
        <v>0.52</v>
      </c>
      <c r="C28" s="2">
        <f t="shared" si="5"/>
        <v>-0.21105263157894738</v>
      </c>
      <c r="D28" s="19">
        <v>3.02</v>
      </c>
      <c r="E28" s="19">
        <f t="shared" si="6"/>
        <v>-0.32605263157894715</v>
      </c>
      <c r="F28" s="20">
        <v>0.16</v>
      </c>
      <c r="G28" s="20">
        <f t="shared" si="7"/>
        <v>-5.2631578947368418E-2</v>
      </c>
      <c r="H28" s="18">
        <v>-0.35039999999999999</v>
      </c>
      <c r="I28" s="58">
        <v>1.7729999999999999</v>
      </c>
      <c r="J28" s="2">
        <f t="shared" si="8"/>
        <v>0.13252631578947338</v>
      </c>
      <c r="K28" s="69">
        <f t="shared" si="9"/>
        <v>-5.3319999999999888E-2</v>
      </c>
      <c r="L28" s="70">
        <v>25</v>
      </c>
      <c r="M28" s="65" t="s">
        <v>40</v>
      </c>
    </row>
    <row r="29" spans="1:13" x14ac:dyDescent="0.3">
      <c r="A29" s="9">
        <v>25</v>
      </c>
      <c r="B29" s="2">
        <v>0.75</v>
      </c>
      <c r="C29" s="2">
        <f t="shared" si="5"/>
        <v>1.8947368421052602E-2</v>
      </c>
      <c r="D29" s="19">
        <v>3.68</v>
      </c>
      <c r="E29" s="19">
        <f t="shared" si="6"/>
        <v>0.33394736842105299</v>
      </c>
      <c r="F29" s="20">
        <v>0.24</v>
      </c>
      <c r="G29" s="20">
        <f t="shared" si="7"/>
        <v>2.736842105263157E-2</v>
      </c>
      <c r="H29" s="23">
        <v>0.48865999999999998</v>
      </c>
      <c r="I29" s="58">
        <v>1.7809999999999999</v>
      </c>
      <c r="J29" s="2">
        <f t="shared" si="8"/>
        <v>0.14052631578947339</v>
      </c>
      <c r="K29" s="69">
        <f t="shared" si="9"/>
        <v>-6.0731999999999856E-2</v>
      </c>
      <c r="L29" s="70">
        <v>26</v>
      </c>
      <c r="M29" s="65" t="s">
        <v>51</v>
      </c>
    </row>
    <row r="30" spans="1:13" x14ac:dyDescent="0.3">
      <c r="A30" s="9">
        <v>29</v>
      </c>
      <c r="B30" s="2">
        <v>0.8</v>
      </c>
      <c r="C30" s="2">
        <f t="shared" si="5"/>
        <v>6.8947368421052646E-2</v>
      </c>
      <c r="D30" s="19">
        <v>2.69</v>
      </c>
      <c r="E30" s="19">
        <f t="shared" si="6"/>
        <v>-0.65605263157894722</v>
      </c>
      <c r="F30" s="20">
        <v>0.15</v>
      </c>
      <c r="G30" s="20">
        <f t="shared" si="7"/>
        <v>-6.2631578947368427E-2</v>
      </c>
      <c r="H30" s="23">
        <v>6.6850000000000007E-2</v>
      </c>
      <c r="I30" s="58">
        <v>1.411</v>
      </c>
      <c r="J30" s="2">
        <f t="shared" si="8"/>
        <v>-0.2294736842105265</v>
      </c>
      <c r="K30" s="69">
        <f t="shared" si="9"/>
        <v>-7.2369999999999934E-2</v>
      </c>
      <c r="L30" s="70">
        <v>27</v>
      </c>
      <c r="M30" s="65" t="s">
        <v>62</v>
      </c>
    </row>
    <row r="31" spans="1:13" x14ac:dyDescent="0.3">
      <c r="A31" s="9">
        <v>24</v>
      </c>
      <c r="B31" s="2">
        <v>0.83</v>
      </c>
      <c r="C31" s="2">
        <f t="shared" si="5"/>
        <v>9.8947368421052562E-2</v>
      </c>
      <c r="D31" s="19">
        <v>3.51</v>
      </c>
      <c r="E31" s="19">
        <f t="shared" si="6"/>
        <v>0.16394736842105262</v>
      </c>
      <c r="F31" s="20">
        <v>0.24</v>
      </c>
      <c r="G31" s="20">
        <f t="shared" si="7"/>
        <v>2.736842105263157E-2</v>
      </c>
      <c r="H31" s="23">
        <v>0.77703</v>
      </c>
      <c r="I31" s="58">
        <v>1.5840000000000001</v>
      </c>
      <c r="J31" s="2">
        <f t="shared" si="8"/>
        <v>-5.6473684210526454E-2</v>
      </c>
      <c r="K31" s="69">
        <f t="shared" si="9"/>
        <v>-9.7005999999999995E-2</v>
      </c>
      <c r="L31" s="70">
        <v>28</v>
      </c>
      <c r="M31" s="65" t="s">
        <v>51</v>
      </c>
    </row>
    <row r="32" spans="1:13" x14ac:dyDescent="0.3">
      <c r="A32" s="9">
        <v>30</v>
      </c>
      <c r="B32" s="2">
        <v>0.92</v>
      </c>
      <c r="C32" s="2">
        <f t="shared" si="5"/>
        <v>0.18894736842105264</v>
      </c>
      <c r="D32" s="19">
        <v>2.5</v>
      </c>
      <c r="E32" s="19">
        <f t="shared" si="6"/>
        <v>-0.84605263157894717</v>
      </c>
      <c r="F32" s="20">
        <v>0.14000000000000001</v>
      </c>
      <c r="G32" s="20">
        <f t="shared" si="7"/>
        <v>-7.2631578947368408E-2</v>
      </c>
      <c r="H32" s="23">
        <v>0.51668000000000003</v>
      </c>
      <c r="I32" s="58">
        <v>1.3129999999999999</v>
      </c>
      <c r="J32" s="2">
        <f t="shared" si="8"/>
        <v>-0.32747368421052658</v>
      </c>
      <c r="K32" s="69">
        <f t="shared" si="9"/>
        <v>-0.15473599999999993</v>
      </c>
      <c r="L32" s="70">
        <v>29</v>
      </c>
      <c r="M32" s="65" t="s">
        <v>62</v>
      </c>
    </row>
    <row r="33" spans="1:13" x14ac:dyDescent="0.3">
      <c r="A33" s="9">
        <v>20</v>
      </c>
      <c r="B33" s="2">
        <v>0.55000000000000004</v>
      </c>
      <c r="C33" s="2">
        <f t="shared" si="5"/>
        <v>-0.18105263157894735</v>
      </c>
      <c r="D33" s="19">
        <v>3.15</v>
      </c>
      <c r="E33" s="19">
        <f t="shared" si="6"/>
        <v>-0.19605263157894726</v>
      </c>
      <c r="F33" s="20">
        <v>0.19</v>
      </c>
      <c r="G33" s="20">
        <f t="shared" si="7"/>
        <v>-2.2631578947368419E-2</v>
      </c>
      <c r="H33" s="23">
        <v>8.6480000000000001E-2</v>
      </c>
      <c r="I33" s="58">
        <v>2.0059999999999998</v>
      </c>
      <c r="J33" s="2">
        <f t="shared" si="8"/>
        <v>0.36552631578947326</v>
      </c>
      <c r="K33" s="69">
        <f t="shared" si="9"/>
        <v>-0.16129599999999988</v>
      </c>
      <c r="L33" s="70">
        <v>30</v>
      </c>
      <c r="M33" s="65" t="s">
        <v>51</v>
      </c>
    </row>
    <row r="34" spans="1:13" x14ac:dyDescent="0.3">
      <c r="A34" s="9">
        <v>33</v>
      </c>
      <c r="B34" s="2">
        <v>0.7</v>
      </c>
      <c r="C34" s="2">
        <f t="shared" si="5"/>
        <v>-3.1052631578947443E-2</v>
      </c>
      <c r="D34" s="19">
        <v>2.27</v>
      </c>
      <c r="E34" s="19">
        <f t="shared" si="6"/>
        <v>-1.0760526315789471</v>
      </c>
      <c r="F34" s="20">
        <v>0.18</v>
      </c>
      <c r="G34" s="20">
        <f t="shared" si="7"/>
        <v>-3.2631578947368428E-2</v>
      </c>
      <c r="H34" s="23">
        <v>5.6890000000000003E-2</v>
      </c>
      <c r="I34" s="58">
        <v>1.4710000000000001</v>
      </c>
      <c r="J34" s="2">
        <f t="shared" si="8"/>
        <v>-0.16947368421052644</v>
      </c>
      <c r="K34" s="69">
        <f t="shared" si="9"/>
        <v>-0.19237799999999997</v>
      </c>
      <c r="L34" s="70">
        <v>31</v>
      </c>
      <c r="M34" s="65" t="s">
        <v>62</v>
      </c>
    </row>
    <row r="35" spans="1:13" x14ac:dyDescent="0.3">
      <c r="A35" s="9">
        <v>26</v>
      </c>
      <c r="B35" s="2">
        <v>0.92</v>
      </c>
      <c r="C35" s="2">
        <f t="shared" si="5"/>
        <v>0.18894736842105264</v>
      </c>
      <c r="D35" s="19">
        <v>3.74</v>
      </c>
      <c r="E35" s="19">
        <f t="shared" si="6"/>
        <v>0.39394736842105305</v>
      </c>
      <c r="F35" s="20">
        <v>0.21</v>
      </c>
      <c r="G35" s="20">
        <f t="shared" si="7"/>
        <v>-2.6315789473684292E-3</v>
      </c>
      <c r="H35" s="23">
        <v>1.4945999999999999</v>
      </c>
      <c r="I35" s="58">
        <v>1.7370000000000001</v>
      </c>
      <c r="J35" s="2">
        <f t="shared" si="8"/>
        <v>9.6526315789473571E-2</v>
      </c>
      <c r="K35" s="69">
        <f t="shared" si="9"/>
        <v>-0.20111999999999991</v>
      </c>
      <c r="L35" s="70">
        <v>32</v>
      </c>
      <c r="M35" s="65" t="s">
        <v>51</v>
      </c>
    </row>
    <row r="36" spans="1:13" x14ac:dyDescent="0.3">
      <c r="A36" s="9">
        <v>11</v>
      </c>
      <c r="B36" s="2">
        <v>0.59</v>
      </c>
      <c r="C36" s="2">
        <f t="shared" si="5"/>
        <v>-0.14105263157894743</v>
      </c>
      <c r="D36" s="19">
        <v>3.43</v>
      </c>
      <c r="E36" s="19">
        <f t="shared" si="6"/>
        <v>8.3947368421052992E-2</v>
      </c>
      <c r="F36" s="20">
        <v>0.31</v>
      </c>
      <c r="G36" s="20">
        <f t="shared" si="7"/>
        <v>9.7368421052631576E-2</v>
      </c>
      <c r="H36" s="23">
        <v>0.41987000000000002</v>
      </c>
      <c r="I36" s="58">
        <v>2.1320000000000001</v>
      </c>
      <c r="J36" s="2">
        <f t="shared" si="8"/>
        <v>0.49152631578947359</v>
      </c>
      <c r="K36" s="69">
        <f t="shared" si="9"/>
        <v>-0.21317399999999995</v>
      </c>
      <c r="L36" s="70">
        <v>33</v>
      </c>
      <c r="M36" s="65" t="s">
        <v>28</v>
      </c>
    </row>
    <row r="37" spans="1:13" x14ac:dyDescent="0.3">
      <c r="A37" s="9">
        <v>28</v>
      </c>
      <c r="B37" s="2">
        <v>0.69</v>
      </c>
      <c r="C37" s="2">
        <f t="shared" si="5"/>
        <v>-4.1052631578947452E-2</v>
      </c>
      <c r="D37" s="19">
        <v>3.33</v>
      </c>
      <c r="E37" s="19">
        <f t="shared" si="6"/>
        <v>-1.6052631578947096E-2</v>
      </c>
      <c r="F37" s="20">
        <v>0.21</v>
      </c>
      <c r="G37" s="20">
        <f t="shared" si="7"/>
        <v>-2.6315789473684292E-3</v>
      </c>
      <c r="H37" s="23">
        <v>0.78266999999999998</v>
      </c>
      <c r="I37" s="58">
        <v>1.9219999999999999</v>
      </c>
      <c r="J37" s="2">
        <f t="shared" si="8"/>
        <v>0.2815263157894734</v>
      </c>
      <c r="K37" s="69">
        <f t="shared" si="9"/>
        <v>-0.22373399999999993</v>
      </c>
      <c r="L37" s="70">
        <v>34</v>
      </c>
      <c r="M37" s="65" t="s">
        <v>51</v>
      </c>
    </row>
    <row r="38" spans="1:13" x14ac:dyDescent="0.3">
      <c r="A38" s="9">
        <v>22</v>
      </c>
      <c r="B38" s="2">
        <v>0.59</v>
      </c>
      <c r="C38" s="2">
        <f t="shared" si="5"/>
        <v>-0.14105263157894743</v>
      </c>
      <c r="D38" s="19">
        <v>3.99</v>
      </c>
      <c r="E38" s="19">
        <f t="shared" si="6"/>
        <v>0.64394736842105305</v>
      </c>
      <c r="F38" s="20">
        <v>0.2</v>
      </c>
      <c r="G38" s="20">
        <f t="shared" si="7"/>
        <v>-1.263157894736841E-2</v>
      </c>
      <c r="H38" s="23">
        <v>1.27712</v>
      </c>
      <c r="I38" s="58">
        <v>2.262</v>
      </c>
      <c r="J38" s="2">
        <f t="shared" si="8"/>
        <v>0.62152631578947348</v>
      </c>
      <c r="K38" s="69">
        <f t="shared" si="9"/>
        <v>-0.27662399999999993</v>
      </c>
      <c r="L38" s="70">
        <v>35</v>
      </c>
      <c r="M38" s="65" t="s">
        <v>51</v>
      </c>
    </row>
    <row r="39" spans="1:13" x14ac:dyDescent="0.3">
      <c r="A39" s="9">
        <v>14</v>
      </c>
      <c r="B39" s="2">
        <v>0.45</v>
      </c>
      <c r="C39" s="2">
        <f t="shared" si="5"/>
        <v>-0.28105263157894739</v>
      </c>
      <c r="D39" s="19">
        <v>2.5499999999999998</v>
      </c>
      <c r="E39" s="19">
        <f t="shared" si="6"/>
        <v>-0.79605263157894735</v>
      </c>
      <c r="F39" s="20">
        <v>0.14000000000000001</v>
      </c>
      <c r="G39" s="20">
        <f t="shared" si="7"/>
        <v>-7.2631578947368408E-2</v>
      </c>
      <c r="H39" s="23">
        <v>0.20596</v>
      </c>
      <c r="I39" s="58">
        <v>2.1309999999999998</v>
      </c>
      <c r="J39" s="2">
        <f t="shared" si="8"/>
        <v>0.49052631578947326</v>
      </c>
      <c r="K39" s="69">
        <f t="shared" si="9"/>
        <v>-0.34019199999999994</v>
      </c>
      <c r="L39" s="70">
        <v>36</v>
      </c>
      <c r="M39" s="65" t="s">
        <v>33</v>
      </c>
    </row>
    <row r="40" spans="1:13" x14ac:dyDescent="0.3">
      <c r="A40" s="9">
        <v>13</v>
      </c>
      <c r="B40" s="2">
        <v>0.72</v>
      </c>
      <c r="C40" s="2">
        <f t="shared" si="5"/>
        <v>-1.1052631578947425E-2</v>
      </c>
      <c r="D40" s="19">
        <v>2.75</v>
      </c>
      <c r="E40" s="19">
        <f t="shared" si="6"/>
        <v>-0.59605263157894717</v>
      </c>
      <c r="F40" s="20">
        <v>0.13</v>
      </c>
      <c r="G40" s="20">
        <f t="shared" si="7"/>
        <v>-8.2631578947368417E-2</v>
      </c>
      <c r="H40" s="23">
        <v>1.2478</v>
      </c>
      <c r="I40" s="58">
        <v>1.7969999999999999</v>
      </c>
      <c r="J40" s="2">
        <f t="shared" si="8"/>
        <v>0.1565263157894734</v>
      </c>
      <c r="K40" s="69">
        <f t="shared" si="9"/>
        <v>-0.38575999999999994</v>
      </c>
      <c r="L40" s="70">
        <v>37</v>
      </c>
      <c r="M40" s="65" t="s">
        <v>33</v>
      </c>
    </row>
    <row r="41" spans="1:13" x14ac:dyDescent="0.3">
      <c r="A41" s="9">
        <v>15</v>
      </c>
      <c r="B41" s="2">
        <v>0.33</v>
      </c>
      <c r="C41" s="2">
        <f t="shared" si="5"/>
        <v>-0.40105263157894738</v>
      </c>
      <c r="D41" s="19">
        <v>2.86</v>
      </c>
      <c r="E41" s="19">
        <f t="shared" si="6"/>
        <v>-0.48605263157894729</v>
      </c>
      <c r="F41" s="20">
        <v>0.16</v>
      </c>
      <c r="G41" s="20">
        <f t="shared" si="7"/>
        <v>-5.2631578947368418E-2</v>
      </c>
      <c r="H41" s="18">
        <v>-8.3800000000000003E-3</v>
      </c>
      <c r="I41" s="58">
        <v>3.0539999999999998</v>
      </c>
      <c r="J41" s="2">
        <f t="shared" si="8"/>
        <v>1.4135263157894733</v>
      </c>
      <c r="K41" s="69">
        <f t="shared" si="9"/>
        <v>-0.44792399999999993</v>
      </c>
      <c r="L41" s="70">
        <v>38</v>
      </c>
      <c r="M41" s="65" t="s">
        <v>40</v>
      </c>
    </row>
    <row r="42" spans="1:13" x14ac:dyDescent="0.3">
      <c r="B42" s="24">
        <f>AVERAGE(B3:B41)</f>
        <v>0.7310526315789474</v>
      </c>
      <c r="D42" s="24">
        <f>AVERAGE(D3:D41)</f>
        <v>3.3460526315789472</v>
      </c>
      <c r="F42" s="24">
        <f>AVERAGE(F3:F41)</f>
        <v>0.21263157894736842</v>
      </c>
      <c r="H42" s="24">
        <f>AVERAGE(H3:H41)</f>
        <v>2.6315789481594389E-7</v>
      </c>
      <c r="I42" s="24">
        <f>AVERAGE(I3:I41)</f>
        <v>1.6404736842105265</v>
      </c>
    </row>
  </sheetData>
  <sortState ref="A3:M40">
    <sortCondition descending="1" ref="K2:K41"/>
  </sortState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4"/>
  <sheetViews>
    <sheetView tabSelected="1" zoomScaleNormal="100" workbookViewId="0">
      <selection activeCell="T34" sqref="T34"/>
    </sheetView>
  </sheetViews>
  <sheetFormatPr defaultColWidth="9.109375" defaultRowHeight="13.8" x14ac:dyDescent="0.3"/>
  <cols>
    <col min="1" max="1" width="5" style="39" customWidth="1"/>
    <col min="2" max="2" width="7.6640625" style="39" bestFit="1" customWidth="1"/>
    <col min="3" max="3" width="11.44140625" style="39" bestFit="1" customWidth="1"/>
    <col min="4" max="4" width="8.6640625" style="39" bestFit="1" customWidth="1"/>
    <col min="5" max="5" width="8.33203125" style="34" bestFit="1" customWidth="1"/>
    <col min="6" max="6" width="9.33203125" style="34" bestFit="1" customWidth="1"/>
    <col min="7" max="7" width="8.6640625" style="34" bestFit="1" customWidth="1"/>
    <col min="8" max="8" width="6.33203125" style="2" bestFit="1" customWidth="1"/>
    <col min="9" max="9" width="4.44140625" style="31" bestFit="1" customWidth="1"/>
    <col min="10" max="10" width="8.33203125" style="31" bestFit="1" customWidth="1"/>
    <col min="11" max="11" width="4.44140625" style="31" bestFit="1" customWidth="1"/>
    <col min="12" max="12" width="7" style="47" bestFit="1" customWidth="1"/>
    <col min="13" max="13" width="8" style="47" bestFit="1" customWidth="1"/>
    <col min="14" max="14" width="11" style="31" bestFit="1" customWidth="1"/>
    <col min="15" max="15" width="6" style="39" bestFit="1" customWidth="1"/>
    <col min="16" max="16" width="9.6640625" style="34" bestFit="1" customWidth="1"/>
    <col min="17" max="17" width="9.6640625" style="34" customWidth="1"/>
    <col min="18" max="18" width="10.5546875" style="39" bestFit="1" customWidth="1"/>
    <col min="19" max="19" width="4.6640625" style="39" bestFit="1" customWidth="1"/>
    <col min="20" max="20" width="11" style="35" bestFit="1" customWidth="1"/>
    <col min="21" max="16384" width="9.109375" style="31"/>
  </cols>
  <sheetData>
    <row r="1" spans="1:20" ht="15.75" x14ac:dyDescent="0.25">
      <c r="A1" s="11" t="s">
        <v>11</v>
      </c>
      <c r="B1" s="25"/>
      <c r="C1" s="25"/>
      <c r="D1" s="25"/>
      <c r="E1" s="27"/>
      <c r="F1" s="27"/>
      <c r="G1" s="27"/>
      <c r="H1" s="28"/>
      <c r="I1" s="26"/>
      <c r="J1" s="26"/>
      <c r="K1" s="26"/>
      <c r="L1" s="29"/>
      <c r="M1" s="29"/>
      <c r="N1" s="26"/>
      <c r="O1" s="25"/>
      <c r="P1" s="27"/>
      <c r="Q1" s="27"/>
      <c r="R1" s="25"/>
      <c r="S1" s="25"/>
      <c r="T1" s="30"/>
    </row>
    <row r="2" spans="1:20" ht="13.5" thickBot="1" x14ac:dyDescent="0.25">
      <c r="A2" s="6" t="s">
        <v>0</v>
      </c>
      <c r="B2" s="6" t="s">
        <v>12</v>
      </c>
      <c r="C2" s="6" t="s">
        <v>13</v>
      </c>
      <c r="D2" s="57" t="s">
        <v>14</v>
      </c>
      <c r="E2" s="56" t="s">
        <v>15</v>
      </c>
      <c r="F2" s="56" t="s">
        <v>16</v>
      </c>
      <c r="G2" s="56" t="s">
        <v>75</v>
      </c>
      <c r="H2" s="7" t="s">
        <v>1</v>
      </c>
      <c r="I2" s="6" t="s">
        <v>2</v>
      </c>
      <c r="J2" s="6" t="s">
        <v>77</v>
      </c>
      <c r="K2" s="6" t="s">
        <v>3</v>
      </c>
      <c r="L2" s="8" t="s">
        <v>4</v>
      </c>
      <c r="M2" s="8" t="s">
        <v>17</v>
      </c>
      <c r="N2" s="67" t="s">
        <v>5</v>
      </c>
      <c r="O2" s="57" t="s">
        <v>18</v>
      </c>
      <c r="P2" s="56" t="s">
        <v>19</v>
      </c>
      <c r="Q2" s="56" t="s">
        <v>79</v>
      </c>
      <c r="R2" s="6" t="s">
        <v>20</v>
      </c>
      <c r="S2" s="6" t="s">
        <v>6</v>
      </c>
      <c r="T2" s="6" t="s">
        <v>21</v>
      </c>
    </row>
    <row r="3" spans="1:20" ht="12.75" x14ac:dyDescent="0.2">
      <c r="A3" s="83">
        <v>1</v>
      </c>
      <c r="B3" s="83">
        <v>6203</v>
      </c>
      <c r="C3" s="86" t="s">
        <v>22</v>
      </c>
      <c r="D3" s="53" t="s">
        <v>82</v>
      </c>
      <c r="E3" s="83">
        <v>127</v>
      </c>
      <c r="F3" s="83">
        <v>179</v>
      </c>
      <c r="G3" s="83">
        <f>F3-E3</f>
        <v>52</v>
      </c>
      <c r="H3" s="3">
        <v>0.81</v>
      </c>
      <c r="I3" s="5">
        <v>3.1</v>
      </c>
      <c r="J3" s="72">
        <v>1.73</v>
      </c>
      <c r="K3" s="5">
        <v>0.24</v>
      </c>
      <c r="L3" s="51">
        <v>-1.0532999999999999</v>
      </c>
      <c r="M3" s="54">
        <v>1.0269999999999999</v>
      </c>
      <c r="N3" s="58">
        <v>1.264</v>
      </c>
      <c r="O3" s="3">
        <v>4.83</v>
      </c>
      <c r="P3" s="55">
        <v>32</v>
      </c>
      <c r="Q3" s="44">
        <v>0.247</v>
      </c>
      <c r="R3" s="88" t="s">
        <v>23</v>
      </c>
      <c r="S3" s="16">
        <v>5</v>
      </c>
      <c r="T3" s="37"/>
    </row>
    <row r="4" spans="1:20" ht="12.75" x14ac:dyDescent="0.2">
      <c r="A4" s="39">
        <v>2</v>
      </c>
      <c r="B4" s="39">
        <v>6209</v>
      </c>
      <c r="C4" s="87">
        <v>1044</v>
      </c>
      <c r="D4" s="53" t="s">
        <v>82</v>
      </c>
      <c r="E4" s="39">
        <v>152</v>
      </c>
      <c r="F4" s="39">
        <v>195</v>
      </c>
      <c r="G4" s="83">
        <f t="shared" ref="G4:G40" si="0">F4-E4</f>
        <v>43</v>
      </c>
      <c r="H4" s="2">
        <v>0.67</v>
      </c>
      <c r="I4" s="19">
        <v>4.07</v>
      </c>
      <c r="J4" s="72">
        <v>2.09</v>
      </c>
      <c r="K4" s="19">
        <v>0.26</v>
      </c>
      <c r="L4" s="18">
        <v>-0.24421000000000001</v>
      </c>
      <c r="M4" s="32">
        <v>1.1819999999999999</v>
      </c>
      <c r="N4" s="58">
        <v>1.7589999999999999</v>
      </c>
      <c r="O4" s="2">
        <v>4.17</v>
      </c>
      <c r="P4" s="34">
        <v>36</v>
      </c>
      <c r="Q4" s="69">
        <v>0.14799999999999999</v>
      </c>
      <c r="R4" s="89" t="s">
        <v>23</v>
      </c>
      <c r="S4" s="52">
        <v>12</v>
      </c>
      <c r="T4" s="31"/>
    </row>
    <row r="5" spans="1:20" ht="12.75" x14ac:dyDescent="0.2">
      <c r="A5" s="39">
        <v>3</v>
      </c>
      <c r="B5" s="39">
        <v>6306</v>
      </c>
      <c r="C5" s="87">
        <v>1051</v>
      </c>
      <c r="D5" s="33" t="s">
        <v>81</v>
      </c>
      <c r="E5" s="39">
        <v>163</v>
      </c>
      <c r="F5" s="39">
        <v>203</v>
      </c>
      <c r="G5" s="83">
        <f t="shared" si="0"/>
        <v>40</v>
      </c>
      <c r="H5" s="2">
        <v>0.63</v>
      </c>
      <c r="I5" s="19">
        <v>4.4800000000000004</v>
      </c>
      <c r="J5" s="72">
        <v>2.21</v>
      </c>
      <c r="K5" s="19">
        <v>0.22</v>
      </c>
      <c r="L5" s="18">
        <v>-0.21379000000000001</v>
      </c>
      <c r="M5" s="32">
        <v>1.1970000000000001</v>
      </c>
      <c r="N5" s="58">
        <v>1.915</v>
      </c>
      <c r="O5" s="2">
        <v>4.33</v>
      </c>
      <c r="P5" s="34">
        <v>37</v>
      </c>
      <c r="Q5" s="69">
        <v>0.193</v>
      </c>
      <c r="R5" s="89" t="s">
        <v>23</v>
      </c>
      <c r="S5" s="52">
        <v>7</v>
      </c>
      <c r="T5" s="31"/>
    </row>
    <row r="6" spans="1:20" ht="12.75" x14ac:dyDescent="0.2">
      <c r="A6" s="39">
        <v>4</v>
      </c>
      <c r="B6" s="39">
        <v>6315</v>
      </c>
      <c r="C6" s="87">
        <v>1041</v>
      </c>
      <c r="D6" s="53" t="s">
        <v>82</v>
      </c>
      <c r="E6" s="39">
        <v>145</v>
      </c>
      <c r="F6" s="39">
        <v>199</v>
      </c>
      <c r="G6" s="83">
        <f t="shared" si="0"/>
        <v>54</v>
      </c>
      <c r="H6" s="2">
        <v>0.84</v>
      </c>
      <c r="I6" s="19">
        <v>4.0599999999999996</v>
      </c>
      <c r="J6" s="72">
        <v>2.04</v>
      </c>
      <c r="K6" s="19">
        <v>0.34</v>
      </c>
      <c r="L6" s="23">
        <v>2.7709999999999999E-2</v>
      </c>
      <c r="M6" s="32">
        <v>1.284</v>
      </c>
      <c r="N6" s="58">
        <v>1.5209999999999999</v>
      </c>
      <c r="O6" s="2">
        <v>4.17</v>
      </c>
      <c r="P6" s="34">
        <v>37.5</v>
      </c>
      <c r="Q6" s="69">
        <v>0.157</v>
      </c>
      <c r="R6" s="89" t="s">
        <v>23</v>
      </c>
      <c r="S6" s="52">
        <v>11</v>
      </c>
      <c r="T6" s="31"/>
    </row>
    <row r="7" spans="1:20" ht="12.75" x14ac:dyDescent="0.2">
      <c r="A7" s="39">
        <v>5</v>
      </c>
      <c r="B7" s="39">
        <v>6316</v>
      </c>
      <c r="C7" s="87">
        <v>1042</v>
      </c>
      <c r="D7" s="53" t="s">
        <v>82</v>
      </c>
      <c r="E7" s="39">
        <v>145</v>
      </c>
      <c r="F7" s="39">
        <v>187</v>
      </c>
      <c r="G7" s="83">
        <f t="shared" si="0"/>
        <v>42</v>
      </c>
      <c r="H7" s="2">
        <v>0.66</v>
      </c>
      <c r="I7" s="19">
        <v>3.61</v>
      </c>
      <c r="J7" s="72">
        <v>1.93</v>
      </c>
      <c r="K7" s="19">
        <v>0.23</v>
      </c>
      <c r="L7" s="18">
        <v>-1.31118</v>
      </c>
      <c r="M7" s="32">
        <v>0.96399999999999997</v>
      </c>
      <c r="N7" s="58">
        <v>1.4690000000000001</v>
      </c>
      <c r="O7" s="2">
        <v>4.17</v>
      </c>
      <c r="P7" s="34">
        <v>35</v>
      </c>
      <c r="Q7" s="69">
        <v>0.33200000000000002</v>
      </c>
      <c r="R7" s="89" t="s">
        <v>23</v>
      </c>
      <c r="S7" s="52">
        <v>2</v>
      </c>
      <c r="T7" s="31"/>
    </row>
    <row r="8" spans="1:20" ht="12.75" x14ac:dyDescent="0.2">
      <c r="A8" s="39">
        <v>6</v>
      </c>
      <c r="B8" s="39">
        <v>6321</v>
      </c>
      <c r="C8" s="87">
        <v>1043</v>
      </c>
      <c r="D8" s="53" t="s">
        <v>82</v>
      </c>
      <c r="E8" s="39">
        <v>141</v>
      </c>
      <c r="F8" s="39">
        <v>180</v>
      </c>
      <c r="G8" s="83">
        <f t="shared" si="0"/>
        <v>39</v>
      </c>
      <c r="H8" s="2">
        <v>0.61</v>
      </c>
      <c r="I8" s="19">
        <v>3.5</v>
      </c>
      <c r="J8" s="72">
        <v>1.94</v>
      </c>
      <c r="K8" s="19">
        <v>0.28000000000000003</v>
      </c>
      <c r="L8" s="18">
        <v>-0.43663999999999997</v>
      </c>
      <c r="M8" s="32">
        <v>1.091</v>
      </c>
      <c r="N8" s="58">
        <v>1.79</v>
      </c>
      <c r="O8" s="2">
        <v>3.67</v>
      </c>
      <c r="P8" s="34">
        <v>34.5</v>
      </c>
      <c r="Q8" s="69">
        <v>5.0999999999999997E-2</v>
      </c>
      <c r="R8" s="89" t="s">
        <v>23</v>
      </c>
      <c r="S8" s="52">
        <v>14</v>
      </c>
      <c r="T8" s="31"/>
    </row>
    <row r="9" spans="1:20" ht="12.75" x14ac:dyDescent="0.2">
      <c r="A9" s="39">
        <v>7</v>
      </c>
      <c r="B9" s="39">
        <v>156</v>
      </c>
      <c r="C9" s="87" t="s">
        <v>24</v>
      </c>
      <c r="D9" s="53" t="s">
        <v>82</v>
      </c>
      <c r="E9" s="39">
        <v>98</v>
      </c>
      <c r="F9" s="39">
        <v>147</v>
      </c>
      <c r="G9" s="83">
        <f t="shared" si="0"/>
        <v>49</v>
      </c>
      <c r="H9" s="2">
        <v>0.77</v>
      </c>
      <c r="I9" s="19">
        <v>2.7</v>
      </c>
      <c r="J9" s="72">
        <v>1.84</v>
      </c>
      <c r="K9" s="19">
        <v>0.19</v>
      </c>
      <c r="L9" s="18">
        <v>-0.97208000000000006</v>
      </c>
      <c r="M9" s="32">
        <v>0.93899999999999995</v>
      </c>
      <c r="N9" s="58">
        <v>1.226</v>
      </c>
      <c r="O9" s="2">
        <v>3.5</v>
      </c>
      <c r="P9" s="34">
        <v>36.5</v>
      </c>
      <c r="Q9" s="69">
        <v>0.16</v>
      </c>
      <c r="R9" s="89" t="s">
        <v>25</v>
      </c>
      <c r="S9" s="52">
        <v>10</v>
      </c>
      <c r="T9" s="31"/>
    </row>
    <row r="10" spans="1:20" ht="12.75" x14ac:dyDescent="0.2">
      <c r="A10" s="39">
        <v>9</v>
      </c>
      <c r="B10" s="39">
        <v>63</v>
      </c>
      <c r="C10" s="87" t="s">
        <v>26</v>
      </c>
      <c r="D10" s="53" t="s">
        <v>82</v>
      </c>
      <c r="E10" s="39">
        <v>129</v>
      </c>
      <c r="F10" s="39">
        <v>181</v>
      </c>
      <c r="G10" s="83">
        <f t="shared" si="0"/>
        <v>52</v>
      </c>
      <c r="H10" s="2">
        <v>0.81</v>
      </c>
      <c r="I10" s="19">
        <v>3.55</v>
      </c>
      <c r="J10" s="72">
        <v>1.96</v>
      </c>
      <c r="K10" s="19">
        <v>0.27</v>
      </c>
      <c r="L10" s="23">
        <v>0.11051</v>
      </c>
      <c r="M10" s="32">
        <v>1.2250000000000001</v>
      </c>
      <c r="N10" s="58">
        <v>1.5589999999999999</v>
      </c>
      <c r="O10" s="2">
        <v>3.58</v>
      </c>
      <c r="P10" s="34">
        <v>33.5</v>
      </c>
      <c r="Q10" s="69">
        <v>3.9E-2</v>
      </c>
      <c r="R10" s="89" t="s">
        <v>25</v>
      </c>
      <c r="S10" s="52">
        <v>16</v>
      </c>
      <c r="T10" s="31"/>
    </row>
    <row r="11" spans="1:20" ht="12.75" x14ac:dyDescent="0.2">
      <c r="A11" s="39">
        <v>8</v>
      </c>
      <c r="B11" s="39">
        <v>92</v>
      </c>
      <c r="C11" s="87" t="s">
        <v>27</v>
      </c>
      <c r="D11" s="53" t="s">
        <v>82</v>
      </c>
      <c r="E11" s="39">
        <v>135</v>
      </c>
      <c r="F11" s="39">
        <v>182</v>
      </c>
      <c r="G11" s="83">
        <f t="shared" si="0"/>
        <v>47</v>
      </c>
      <c r="H11" s="2">
        <v>0.73</v>
      </c>
      <c r="I11" s="19">
        <v>3.76</v>
      </c>
      <c r="J11" s="72">
        <v>2.0699999999999998</v>
      </c>
      <c r="K11" s="19">
        <v>0.2</v>
      </c>
      <c r="L11" s="18">
        <v>-0.42580000000000001</v>
      </c>
      <c r="M11" s="32">
        <v>1.145</v>
      </c>
      <c r="N11" s="58">
        <v>1.508</v>
      </c>
      <c r="O11" s="2">
        <v>3.5</v>
      </c>
      <c r="P11" s="34">
        <v>37</v>
      </c>
      <c r="Q11" s="69">
        <v>0.19700000000000001</v>
      </c>
      <c r="R11" s="89" t="s">
        <v>28</v>
      </c>
      <c r="S11" s="52">
        <v>6</v>
      </c>
      <c r="T11" s="31"/>
    </row>
    <row r="12" spans="1:20" ht="12.75" x14ac:dyDescent="0.2">
      <c r="A12" s="39">
        <v>10</v>
      </c>
      <c r="B12" s="39">
        <v>130</v>
      </c>
      <c r="C12" s="87" t="s">
        <v>29</v>
      </c>
      <c r="D12" s="53" t="s">
        <v>82</v>
      </c>
      <c r="E12" s="39">
        <v>132</v>
      </c>
      <c r="F12" s="39">
        <v>190</v>
      </c>
      <c r="G12" s="83">
        <f t="shared" si="0"/>
        <v>58</v>
      </c>
      <c r="H12" s="2">
        <v>0.91</v>
      </c>
      <c r="I12" s="19">
        <v>4.32</v>
      </c>
      <c r="J12" s="72">
        <v>2.2799999999999998</v>
      </c>
      <c r="K12" s="19">
        <v>0.25</v>
      </c>
      <c r="L12" s="23">
        <v>6.0069999999999998E-2</v>
      </c>
      <c r="M12" s="32">
        <v>1.28</v>
      </c>
      <c r="N12" s="58">
        <v>1.413</v>
      </c>
      <c r="O12" s="2">
        <v>3.5</v>
      </c>
      <c r="P12" s="34">
        <v>38</v>
      </c>
      <c r="Q12" s="69">
        <v>0.25700000000000001</v>
      </c>
      <c r="R12" s="89" t="s">
        <v>28</v>
      </c>
      <c r="S12" s="52">
        <v>4</v>
      </c>
      <c r="T12" s="31"/>
    </row>
    <row r="13" spans="1:20" ht="12.75" x14ac:dyDescent="0.2">
      <c r="A13" s="39">
        <v>11</v>
      </c>
      <c r="B13" s="39">
        <v>73</v>
      </c>
      <c r="C13" s="87" t="s">
        <v>30</v>
      </c>
      <c r="D13" s="53" t="s">
        <v>82</v>
      </c>
      <c r="E13" s="39">
        <v>151</v>
      </c>
      <c r="F13" s="39">
        <v>189</v>
      </c>
      <c r="G13" s="83">
        <f t="shared" si="0"/>
        <v>38</v>
      </c>
      <c r="H13" s="2">
        <v>0.59</v>
      </c>
      <c r="I13" s="19">
        <v>3.43</v>
      </c>
      <c r="J13" s="72">
        <v>1.82</v>
      </c>
      <c r="K13" s="19">
        <v>0.31</v>
      </c>
      <c r="L13" s="23">
        <v>0.41987000000000002</v>
      </c>
      <c r="M13" s="32">
        <v>1.266</v>
      </c>
      <c r="N13" s="58">
        <v>2.1320000000000001</v>
      </c>
      <c r="O13" s="2">
        <v>3.83</v>
      </c>
      <c r="P13" s="34">
        <v>36</v>
      </c>
      <c r="Q13" s="69">
        <v>-0.21299999999999999</v>
      </c>
      <c r="R13" s="89" t="s">
        <v>28</v>
      </c>
      <c r="S13" s="52">
        <v>33</v>
      </c>
      <c r="T13" s="31"/>
    </row>
    <row r="14" spans="1:20" ht="12.75" x14ac:dyDescent="0.2">
      <c r="A14" s="39">
        <v>12</v>
      </c>
      <c r="B14" s="39" t="s">
        <v>31</v>
      </c>
      <c r="C14" s="87" t="s">
        <v>32</v>
      </c>
      <c r="D14" s="53" t="s">
        <v>82</v>
      </c>
      <c r="E14" s="39">
        <v>118</v>
      </c>
      <c r="F14" s="39">
        <v>163</v>
      </c>
      <c r="G14" s="83">
        <f t="shared" si="0"/>
        <v>45</v>
      </c>
      <c r="H14" s="2">
        <v>0.7</v>
      </c>
      <c r="I14" s="19">
        <v>3.74</v>
      </c>
      <c r="J14" s="72">
        <v>2.2999999999999998</v>
      </c>
      <c r="K14" s="19">
        <v>0.2</v>
      </c>
      <c r="L14" s="18">
        <v>-0.33921000000000001</v>
      </c>
      <c r="M14" s="32">
        <v>1.0840000000000001</v>
      </c>
      <c r="N14" s="58">
        <v>1.5409999999999999</v>
      </c>
      <c r="O14" s="2">
        <v>3.25</v>
      </c>
      <c r="P14" s="34">
        <v>34</v>
      </c>
      <c r="Q14" s="78">
        <v>0.16300000000000001</v>
      </c>
      <c r="R14" s="89" t="s">
        <v>33</v>
      </c>
      <c r="S14" s="52">
        <v>9</v>
      </c>
      <c r="T14" s="31"/>
    </row>
    <row r="15" spans="1:20" ht="12.75" x14ac:dyDescent="0.2">
      <c r="A15" s="39">
        <v>13</v>
      </c>
      <c r="B15" s="39" t="s">
        <v>34</v>
      </c>
      <c r="C15" s="87" t="s">
        <v>35</v>
      </c>
      <c r="D15" s="53" t="s">
        <v>82</v>
      </c>
      <c r="E15" s="39">
        <v>89</v>
      </c>
      <c r="F15" s="39">
        <v>135</v>
      </c>
      <c r="G15" s="83">
        <f t="shared" si="0"/>
        <v>46</v>
      </c>
      <c r="H15" s="2">
        <v>0.72</v>
      </c>
      <c r="I15" s="19">
        <v>2.75</v>
      </c>
      <c r="J15" s="72">
        <v>2.0299999999999998</v>
      </c>
      <c r="K15" s="19">
        <v>0.13</v>
      </c>
      <c r="L15" s="23">
        <v>1.2478</v>
      </c>
      <c r="M15" s="32">
        <v>1.292</v>
      </c>
      <c r="N15" s="58">
        <v>1.7969999999999999</v>
      </c>
      <c r="O15" s="2">
        <v>2.67</v>
      </c>
      <c r="P15" s="34">
        <v>30</v>
      </c>
      <c r="Q15" s="69">
        <v>-0.38600000000000001</v>
      </c>
      <c r="R15" s="89" t="s">
        <v>33</v>
      </c>
      <c r="S15" s="52">
        <v>37</v>
      </c>
      <c r="T15" s="31"/>
    </row>
    <row r="16" spans="1:20" ht="12.75" x14ac:dyDescent="0.2">
      <c r="A16" s="39">
        <v>14</v>
      </c>
      <c r="B16" s="39" t="s">
        <v>36</v>
      </c>
      <c r="C16" s="87" t="s">
        <v>37</v>
      </c>
      <c r="D16" s="53" t="s">
        <v>82</v>
      </c>
      <c r="E16" s="39">
        <v>81</v>
      </c>
      <c r="F16" s="39">
        <v>110</v>
      </c>
      <c r="G16" s="83">
        <f t="shared" si="0"/>
        <v>29</v>
      </c>
      <c r="H16" s="2">
        <v>0.45</v>
      </c>
      <c r="I16" s="19">
        <v>2.5499999999999998</v>
      </c>
      <c r="J16" s="72">
        <v>2.3199999999999998</v>
      </c>
      <c r="K16" s="19">
        <v>0.14000000000000001</v>
      </c>
      <c r="L16" s="23">
        <v>0.20596</v>
      </c>
      <c r="M16" s="32">
        <v>0.96599999999999997</v>
      </c>
      <c r="N16" s="58">
        <v>2.1309999999999998</v>
      </c>
      <c r="O16" s="2">
        <v>1.33</v>
      </c>
      <c r="P16" s="34">
        <v>28</v>
      </c>
      <c r="Q16" s="69">
        <v>-0.34</v>
      </c>
      <c r="R16" s="89" t="s">
        <v>33</v>
      </c>
      <c r="S16" s="52">
        <v>36</v>
      </c>
      <c r="T16" s="31"/>
    </row>
    <row r="17" spans="1:20" s="37" customFormat="1" ht="12.75" x14ac:dyDescent="0.2">
      <c r="A17" s="39">
        <v>15</v>
      </c>
      <c r="B17" s="39" t="s">
        <v>38</v>
      </c>
      <c r="C17" s="87" t="s">
        <v>39</v>
      </c>
      <c r="D17" s="53" t="s">
        <v>82</v>
      </c>
      <c r="E17" s="39">
        <v>124</v>
      </c>
      <c r="F17" s="39">
        <v>145</v>
      </c>
      <c r="G17" s="83">
        <f t="shared" si="0"/>
        <v>21</v>
      </c>
      <c r="H17" s="2">
        <v>0.33</v>
      </c>
      <c r="I17" s="19">
        <v>2.86</v>
      </c>
      <c r="J17" s="72">
        <v>1.97</v>
      </c>
      <c r="K17" s="19">
        <v>0.16</v>
      </c>
      <c r="L17" s="18">
        <v>-8.3800000000000003E-3</v>
      </c>
      <c r="M17" s="32">
        <v>1.002</v>
      </c>
      <c r="N17" s="58">
        <v>3.0539999999999998</v>
      </c>
      <c r="O17" s="2">
        <v>3.5</v>
      </c>
      <c r="P17" s="34">
        <v>35</v>
      </c>
      <c r="Q17" s="69">
        <v>-0.44800000000000001</v>
      </c>
      <c r="R17" s="89" t="s">
        <v>40</v>
      </c>
      <c r="S17" s="52">
        <v>38</v>
      </c>
    </row>
    <row r="18" spans="1:20" ht="12.75" x14ac:dyDescent="0.2">
      <c r="A18" s="39">
        <v>16</v>
      </c>
      <c r="B18" s="39" t="s">
        <v>41</v>
      </c>
      <c r="C18" s="87" t="s">
        <v>42</v>
      </c>
      <c r="D18" s="33" t="s">
        <v>81</v>
      </c>
      <c r="E18" s="39">
        <v>124</v>
      </c>
      <c r="F18" s="39">
        <v>164</v>
      </c>
      <c r="G18" s="83">
        <f t="shared" si="0"/>
        <v>40</v>
      </c>
      <c r="H18" s="2">
        <v>0.63</v>
      </c>
      <c r="I18" s="19">
        <v>3.53</v>
      </c>
      <c r="J18" s="72">
        <v>2.15</v>
      </c>
      <c r="K18" s="19">
        <v>0.2</v>
      </c>
      <c r="L18" s="18">
        <v>-0.21929999999999999</v>
      </c>
      <c r="M18" s="32">
        <v>1.089</v>
      </c>
      <c r="N18" s="58">
        <v>1.7430000000000001</v>
      </c>
      <c r="O18" s="2">
        <v>3</v>
      </c>
      <c r="P18" s="34">
        <v>29</v>
      </c>
      <c r="Q18" s="69">
        <v>4.2000000000000003E-2</v>
      </c>
      <c r="R18" s="89" t="s">
        <v>40</v>
      </c>
      <c r="S18" s="52">
        <v>15</v>
      </c>
      <c r="T18" s="31"/>
    </row>
    <row r="19" spans="1:20" s="38" customFormat="1" ht="13.5" thickBot="1" x14ac:dyDescent="0.25">
      <c r="A19" s="39">
        <v>17</v>
      </c>
      <c r="B19" s="39" t="s">
        <v>43</v>
      </c>
      <c r="C19" s="87" t="s">
        <v>44</v>
      </c>
      <c r="D19" s="53" t="s">
        <v>82</v>
      </c>
      <c r="E19" s="39">
        <v>88</v>
      </c>
      <c r="F19" s="39">
        <v>121</v>
      </c>
      <c r="G19" s="83">
        <f t="shared" si="0"/>
        <v>33</v>
      </c>
      <c r="H19" s="2">
        <v>0.52</v>
      </c>
      <c r="I19" s="19">
        <v>3.02</v>
      </c>
      <c r="J19" s="72">
        <v>2.5</v>
      </c>
      <c r="K19" s="19">
        <v>0.16</v>
      </c>
      <c r="L19" s="18">
        <v>-0.35039999999999999</v>
      </c>
      <c r="M19" s="32">
        <v>0.91400000000000003</v>
      </c>
      <c r="N19" s="58">
        <v>1.7729999999999999</v>
      </c>
      <c r="O19" s="2">
        <v>2.33</v>
      </c>
      <c r="P19" s="34">
        <v>32.5</v>
      </c>
      <c r="Q19" s="69">
        <v>-5.2999999999999999E-2</v>
      </c>
      <c r="R19" s="89" t="s">
        <v>40</v>
      </c>
      <c r="S19" s="52">
        <v>25</v>
      </c>
    </row>
    <row r="20" spans="1:20" s="37" customFormat="1" ht="12.75" x14ac:dyDescent="0.2">
      <c r="A20" s="39">
        <v>18</v>
      </c>
      <c r="B20" s="33" t="s">
        <v>45</v>
      </c>
      <c r="C20" s="87" t="s">
        <v>46</v>
      </c>
      <c r="D20" s="53" t="s">
        <v>82</v>
      </c>
      <c r="E20" s="39">
        <v>104</v>
      </c>
      <c r="F20" s="39">
        <v>150</v>
      </c>
      <c r="G20" s="83">
        <f t="shared" si="0"/>
        <v>46</v>
      </c>
      <c r="H20" s="2">
        <v>0.72</v>
      </c>
      <c r="I20" s="19">
        <v>3.16</v>
      </c>
      <c r="J20" s="72">
        <v>2.11</v>
      </c>
      <c r="K20" s="19">
        <v>0.2</v>
      </c>
      <c r="L20" s="18">
        <v>-0.37661</v>
      </c>
      <c r="M20" s="32">
        <v>1.044</v>
      </c>
      <c r="N20" s="58">
        <v>1.452</v>
      </c>
      <c r="O20" s="2">
        <v>3</v>
      </c>
      <c r="P20" s="34">
        <v>32</v>
      </c>
      <c r="Q20" s="69">
        <v>7.5999999999999998E-2</v>
      </c>
      <c r="R20" s="89" t="s">
        <v>47</v>
      </c>
      <c r="S20" s="52">
        <v>13</v>
      </c>
    </row>
    <row r="21" spans="1:20" ht="12.75" x14ac:dyDescent="0.2">
      <c r="A21" s="39">
        <v>19</v>
      </c>
      <c r="B21" s="33" t="s">
        <v>48</v>
      </c>
      <c r="C21" s="87" t="s">
        <v>49</v>
      </c>
      <c r="D21" s="33" t="s">
        <v>80</v>
      </c>
      <c r="E21" s="39">
        <v>107</v>
      </c>
      <c r="F21" s="39">
        <v>167</v>
      </c>
      <c r="G21" s="83">
        <f t="shared" si="0"/>
        <v>60</v>
      </c>
      <c r="H21" s="2">
        <v>0.94</v>
      </c>
      <c r="I21" s="19">
        <v>2.69</v>
      </c>
      <c r="J21" s="72">
        <v>1.61</v>
      </c>
      <c r="K21" s="19">
        <v>0.21</v>
      </c>
      <c r="L21" s="18">
        <v>-2.02827</v>
      </c>
      <c r="M21" s="32">
        <v>0.84799999999999998</v>
      </c>
      <c r="N21" s="58">
        <v>0.90400000000000003</v>
      </c>
      <c r="O21" s="2">
        <v>3.17</v>
      </c>
      <c r="P21" s="34">
        <v>32.5</v>
      </c>
      <c r="Q21" s="69">
        <v>0.46400000000000002</v>
      </c>
      <c r="R21" s="89" t="s">
        <v>47</v>
      </c>
      <c r="S21" s="52">
        <v>1</v>
      </c>
      <c r="T21" s="31"/>
    </row>
    <row r="22" spans="1:20" ht="12.75" x14ac:dyDescent="0.2">
      <c r="A22" s="39">
        <v>20</v>
      </c>
      <c r="B22" s="39">
        <v>606</v>
      </c>
      <c r="C22" s="87" t="s">
        <v>50</v>
      </c>
      <c r="D22" s="53" t="s">
        <v>82</v>
      </c>
      <c r="E22" s="39">
        <v>119</v>
      </c>
      <c r="F22" s="39">
        <v>154</v>
      </c>
      <c r="G22" s="83">
        <f t="shared" si="0"/>
        <v>35</v>
      </c>
      <c r="H22" s="2">
        <v>0.55000000000000004</v>
      </c>
      <c r="I22" s="19">
        <v>3.15</v>
      </c>
      <c r="J22" s="72">
        <v>2.0499999999999998</v>
      </c>
      <c r="K22" s="19">
        <v>0.19</v>
      </c>
      <c r="L22" s="23">
        <v>8.6480000000000001E-2</v>
      </c>
      <c r="M22" s="32">
        <v>1.097</v>
      </c>
      <c r="N22" s="58">
        <v>2.0059999999999998</v>
      </c>
      <c r="O22" s="2">
        <v>3</v>
      </c>
      <c r="P22" s="34">
        <v>36.5</v>
      </c>
      <c r="Q22" s="69">
        <v>-0.161</v>
      </c>
      <c r="R22" s="89" t="s">
        <v>51</v>
      </c>
      <c r="S22" s="52">
        <v>30</v>
      </c>
      <c r="T22" s="31"/>
    </row>
    <row r="23" spans="1:20" ht="12.75" x14ac:dyDescent="0.2">
      <c r="A23" s="39">
        <v>21</v>
      </c>
      <c r="B23" s="39">
        <v>609</v>
      </c>
      <c r="C23" s="87" t="s">
        <v>52</v>
      </c>
      <c r="D23" s="53" t="s">
        <v>82</v>
      </c>
      <c r="E23" s="39">
        <v>108</v>
      </c>
      <c r="F23" s="39">
        <v>151</v>
      </c>
      <c r="G23" s="83">
        <f t="shared" si="0"/>
        <v>43</v>
      </c>
      <c r="H23" s="2">
        <v>0.67</v>
      </c>
      <c r="I23" s="19">
        <v>3.36</v>
      </c>
      <c r="J23" s="72">
        <v>2.2200000000000002</v>
      </c>
      <c r="K23" s="19">
        <v>0.18</v>
      </c>
      <c r="L23" s="23">
        <v>0.13033</v>
      </c>
      <c r="M23" s="32">
        <v>1.127</v>
      </c>
      <c r="N23" s="58">
        <v>1.677</v>
      </c>
      <c r="O23" s="2">
        <v>3.17</v>
      </c>
      <c r="P23" s="34">
        <v>34.5</v>
      </c>
      <c r="Q23" s="69">
        <v>-3.5999999999999997E-2</v>
      </c>
      <c r="R23" s="89" t="s">
        <v>51</v>
      </c>
      <c r="S23" s="52">
        <v>22</v>
      </c>
      <c r="T23" s="31"/>
    </row>
    <row r="24" spans="1:20" ht="12.75" x14ac:dyDescent="0.2">
      <c r="A24" s="39">
        <v>22</v>
      </c>
      <c r="B24" s="39">
        <v>621</v>
      </c>
      <c r="C24" s="87" t="s">
        <v>53</v>
      </c>
      <c r="D24" s="53" t="s">
        <v>82</v>
      </c>
      <c r="E24" s="39">
        <v>123</v>
      </c>
      <c r="F24" s="39">
        <v>161</v>
      </c>
      <c r="G24" s="83">
        <f t="shared" si="0"/>
        <v>38</v>
      </c>
      <c r="H24" s="2">
        <v>0.59</v>
      </c>
      <c r="I24" s="19">
        <v>3.99</v>
      </c>
      <c r="J24" s="72">
        <v>2.48</v>
      </c>
      <c r="K24" s="19">
        <v>0.2</v>
      </c>
      <c r="L24" s="23">
        <v>1.27712</v>
      </c>
      <c r="M24" s="32">
        <v>1.343</v>
      </c>
      <c r="N24" s="58">
        <v>2.262</v>
      </c>
      <c r="O24" s="2">
        <v>3.17</v>
      </c>
      <c r="P24" s="34">
        <v>39.5</v>
      </c>
      <c r="Q24" s="69">
        <v>-0.27700000000000002</v>
      </c>
      <c r="R24" s="89" t="s">
        <v>51</v>
      </c>
      <c r="S24" s="52">
        <v>35</v>
      </c>
      <c r="T24" s="31"/>
    </row>
    <row r="25" spans="1:20" ht="12.75" x14ac:dyDescent="0.2">
      <c r="A25" s="39">
        <v>23</v>
      </c>
      <c r="B25" s="39">
        <v>611</v>
      </c>
      <c r="C25" s="87" t="s">
        <v>54</v>
      </c>
      <c r="D25" s="53" t="s">
        <v>82</v>
      </c>
      <c r="E25" s="39">
        <v>121</v>
      </c>
      <c r="F25" s="39">
        <v>178</v>
      </c>
      <c r="G25" s="83">
        <f t="shared" si="0"/>
        <v>57</v>
      </c>
      <c r="H25" s="2">
        <v>0.89</v>
      </c>
      <c r="I25" s="19">
        <v>4.41</v>
      </c>
      <c r="J25" s="72">
        <v>2.48</v>
      </c>
      <c r="K25" s="19">
        <v>0.21</v>
      </c>
      <c r="L25" s="18">
        <v>-6.037E-2</v>
      </c>
      <c r="M25" s="32">
        <v>1.2210000000000001</v>
      </c>
      <c r="N25" s="58">
        <v>1.3720000000000001</v>
      </c>
      <c r="O25" s="2">
        <v>3.08</v>
      </c>
      <c r="P25" s="34">
        <v>37.5</v>
      </c>
      <c r="Q25" s="69">
        <v>0.311</v>
      </c>
      <c r="R25" s="89" t="s">
        <v>51</v>
      </c>
      <c r="S25" s="52">
        <v>3</v>
      </c>
      <c r="T25" s="31"/>
    </row>
    <row r="26" spans="1:20" ht="12.75" x14ac:dyDescent="0.2">
      <c r="A26" s="39">
        <v>24</v>
      </c>
      <c r="B26" s="39">
        <v>614</v>
      </c>
      <c r="C26" s="87" t="s">
        <v>55</v>
      </c>
      <c r="D26" s="53" t="s">
        <v>82</v>
      </c>
      <c r="E26" s="39">
        <v>109</v>
      </c>
      <c r="F26" s="39">
        <v>162</v>
      </c>
      <c r="G26" s="83">
        <f t="shared" si="0"/>
        <v>53</v>
      </c>
      <c r="H26" s="2">
        <v>0.83</v>
      </c>
      <c r="I26" s="19">
        <v>3.51</v>
      </c>
      <c r="J26" s="72">
        <v>2.17</v>
      </c>
      <c r="K26" s="19">
        <v>0.24</v>
      </c>
      <c r="L26" s="23">
        <v>0.77703</v>
      </c>
      <c r="M26" s="32">
        <v>1.3120000000000001</v>
      </c>
      <c r="N26" s="58">
        <v>1.5840000000000001</v>
      </c>
      <c r="O26" s="2">
        <v>2.5</v>
      </c>
      <c r="P26" s="34">
        <v>36</v>
      </c>
      <c r="Q26" s="69">
        <v>-9.7000000000000003E-2</v>
      </c>
      <c r="R26" s="89" t="s">
        <v>51</v>
      </c>
      <c r="S26" s="52">
        <v>28</v>
      </c>
      <c r="T26" s="31"/>
    </row>
    <row r="27" spans="1:20" s="104" customFormat="1" ht="12.75" x14ac:dyDescent="0.2">
      <c r="A27" s="90">
        <v>25</v>
      </c>
      <c r="B27" s="90">
        <v>616</v>
      </c>
      <c r="C27" s="91" t="s">
        <v>56</v>
      </c>
      <c r="D27" s="92" t="s">
        <v>82</v>
      </c>
      <c r="E27" s="90">
        <v>148</v>
      </c>
      <c r="F27" s="90">
        <v>196</v>
      </c>
      <c r="G27" s="93">
        <f t="shared" si="0"/>
        <v>48</v>
      </c>
      <c r="H27" s="94">
        <v>0.75</v>
      </c>
      <c r="I27" s="95">
        <v>3.68</v>
      </c>
      <c r="J27" s="96">
        <v>1.88</v>
      </c>
      <c r="K27" s="95">
        <v>0.24</v>
      </c>
      <c r="L27" s="97">
        <v>0.48865999999999998</v>
      </c>
      <c r="M27" s="98">
        <v>1.335</v>
      </c>
      <c r="N27" s="99">
        <v>1.7809999999999999</v>
      </c>
      <c r="O27" s="94">
        <v>4.67</v>
      </c>
      <c r="P27" s="100">
        <v>31</v>
      </c>
      <c r="Q27" s="101">
        <v>-6.0999999999999999E-2</v>
      </c>
      <c r="R27" s="102" t="s">
        <v>51</v>
      </c>
      <c r="S27" s="103">
        <v>26</v>
      </c>
      <c r="T27" s="104" t="s">
        <v>57</v>
      </c>
    </row>
    <row r="28" spans="1:20" ht="12.75" x14ac:dyDescent="0.2">
      <c r="A28" s="39">
        <v>26</v>
      </c>
      <c r="B28" s="39">
        <v>602</v>
      </c>
      <c r="C28" s="87" t="s">
        <v>58</v>
      </c>
      <c r="D28" s="53" t="s">
        <v>82</v>
      </c>
      <c r="E28" s="39">
        <v>153</v>
      </c>
      <c r="F28" s="39">
        <v>212</v>
      </c>
      <c r="G28" s="83">
        <f t="shared" si="0"/>
        <v>59</v>
      </c>
      <c r="H28" s="2">
        <v>0.92</v>
      </c>
      <c r="I28" s="19">
        <v>3.74</v>
      </c>
      <c r="J28" s="72">
        <v>1.77</v>
      </c>
      <c r="K28" s="19">
        <v>0.21</v>
      </c>
      <c r="L28" s="23">
        <v>1.4945999999999999</v>
      </c>
      <c r="M28" s="32">
        <v>1.6020000000000001</v>
      </c>
      <c r="N28" s="58">
        <v>1.7370000000000001</v>
      </c>
      <c r="O28" s="2">
        <v>4.5</v>
      </c>
      <c r="P28" s="34">
        <v>40</v>
      </c>
      <c r="Q28" s="69">
        <v>-0.20100000000000001</v>
      </c>
      <c r="R28" s="89" t="s">
        <v>51</v>
      </c>
      <c r="S28" s="52">
        <v>32</v>
      </c>
      <c r="T28" s="31"/>
    </row>
    <row r="29" spans="1:20" ht="12.75" x14ac:dyDescent="0.2">
      <c r="A29" s="39">
        <v>27</v>
      </c>
      <c r="B29" s="39">
        <v>612</v>
      </c>
      <c r="C29" s="87" t="s">
        <v>59</v>
      </c>
      <c r="D29" s="33" t="s">
        <v>81</v>
      </c>
      <c r="E29" s="39">
        <v>116</v>
      </c>
      <c r="F29" s="39">
        <v>168</v>
      </c>
      <c r="G29" s="83">
        <f t="shared" si="0"/>
        <v>52</v>
      </c>
      <c r="H29" s="2">
        <v>0.81</v>
      </c>
      <c r="I29" s="19">
        <v>3.74</v>
      </c>
      <c r="J29" s="72">
        <v>2.23</v>
      </c>
      <c r="K29" s="19">
        <v>0.26</v>
      </c>
      <c r="L29" s="18">
        <v>-0.24762999999999999</v>
      </c>
      <c r="M29" s="32">
        <v>1.141</v>
      </c>
      <c r="N29" s="58">
        <v>1.4039999999999999</v>
      </c>
      <c r="O29" s="2">
        <v>3.67</v>
      </c>
      <c r="P29" s="34">
        <v>35</v>
      </c>
      <c r="Q29" s="69">
        <v>0.182</v>
      </c>
      <c r="R29" s="89" t="s">
        <v>51</v>
      </c>
      <c r="S29" s="52">
        <v>8</v>
      </c>
      <c r="T29" s="31"/>
    </row>
    <row r="30" spans="1:20" ht="12.75" x14ac:dyDescent="0.2">
      <c r="A30" s="39">
        <v>28</v>
      </c>
      <c r="B30" s="39">
        <v>601</v>
      </c>
      <c r="C30" s="87" t="s">
        <v>60</v>
      </c>
      <c r="D30" s="39" t="s">
        <v>82</v>
      </c>
      <c r="E30" s="39">
        <v>133</v>
      </c>
      <c r="F30" s="39">
        <v>177</v>
      </c>
      <c r="G30" s="83">
        <f t="shared" si="0"/>
        <v>44</v>
      </c>
      <c r="H30" s="2">
        <v>0.69</v>
      </c>
      <c r="I30" s="19">
        <v>3.33</v>
      </c>
      <c r="J30" s="72">
        <v>1.88</v>
      </c>
      <c r="K30" s="19">
        <v>0.21</v>
      </c>
      <c r="L30" s="23">
        <v>0.78266999999999998</v>
      </c>
      <c r="M30" s="32">
        <v>1.321</v>
      </c>
      <c r="N30" s="58">
        <v>1.9219999999999999</v>
      </c>
      <c r="O30" s="2">
        <v>3.5</v>
      </c>
      <c r="P30" s="34">
        <v>34.5</v>
      </c>
      <c r="Q30" s="69">
        <v>-0.224</v>
      </c>
      <c r="R30" s="89" t="s">
        <v>51</v>
      </c>
      <c r="S30" s="52">
        <v>34</v>
      </c>
      <c r="T30" s="31"/>
    </row>
    <row r="31" spans="1:20" ht="12.75" x14ac:dyDescent="0.2">
      <c r="A31" s="39">
        <v>29</v>
      </c>
      <c r="B31" s="31"/>
      <c r="C31" s="87" t="s">
        <v>61</v>
      </c>
      <c r="D31" s="39" t="s">
        <v>81</v>
      </c>
      <c r="E31" s="39">
        <v>93</v>
      </c>
      <c r="F31" s="39">
        <v>144</v>
      </c>
      <c r="G31" s="83">
        <f t="shared" si="0"/>
        <v>51</v>
      </c>
      <c r="H31" s="2">
        <v>0.8</v>
      </c>
      <c r="I31" s="19">
        <v>2.69</v>
      </c>
      <c r="J31" s="72">
        <v>1.87</v>
      </c>
      <c r="K31" s="19">
        <v>0.15</v>
      </c>
      <c r="L31" s="23">
        <v>6.6850000000000007E-2</v>
      </c>
      <c r="M31" s="32">
        <v>1.1240000000000001</v>
      </c>
      <c r="N31" s="58">
        <v>1.411</v>
      </c>
      <c r="O31" s="2">
        <v>2.67</v>
      </c>
      <c r="P31" s="34">
        <v>33</v>
      </c>
      <c r="Q31" s="69">
        <v>-7.1999999999999995E-2</v>
      </c>
      <c r="R31" s="89" t="s">
        <v>62</v>
      </c>
      <c r="S31" s="52">
        <v>27</v>
      </c>
      <c r="T31" s="31"/>
    </row>
    <row r="32" spans="1:20" ht="12.75" x14ac:dyDescent="0.2">
      <c r="A32" s="39">
        <v>30</v>
      </c>
      <c r="B32" s="31"/>
      <c r="C32" s="87" t="s">
        <v>63</v>
      </c>
      <c r="D32" s="39" t="s">
        <v>81</v>
      </c>
      <c r="E32" s="39">
        <v>77</v>
      </c>
      <c r="F32" s="39">
        <v>136</v>
      </c>
      <c r="G32" s="83">
        <f t="shared" si="0"/>
        <v>59</v>
      </c>
      <c r="H32" s="2">
        <v>0.92</v>
      </c>
      <c r="I32" s="19">
        <v>2.5</v>
      </c>
      <c r="J32" s="72">
        <v>1.84</v>
      </c>
      <c r="K32" s="19">
        <v>0.14000000000000001</v>
      </c>
      <c r="L32" s="23">
        <v>0.51668000000000003</v>
      </c>
      <c r="M32" s="32">
        <v>1.2110000000000001</v>
      </c>
      <c r="N32" s="58">
        <v>1.3129999999999999</v>
      </c>
      <c r="O32" s="2">
        <v>2.17</v>
      </c>
      <c r="P32" s="34">
        <v>33</v>
      </c>
      <c r="Q32" s="69">
        <v>-0.155</v>
      </c>
      <c r="R32" s="89" t="s">
        <v>62</v>
      </c>
      <c r="S32" s="52">
        <v>29</v>
      </c>
      <c r="T32" s="31"/>
    </row>
    <row r="33" spans="1:20" x14ac:dyDescent="0.3">
      <c r="A33" s="39">
        <v>31</v>
      </c>
      <c r="B33" s="31"/>
      <c r="C33" s="87" t="s">
        <v>64</v>
      </c>
      <c r="D33" s="39" t="s">
        <v>80</v>
      </c>
      <c r="E33" s="39">
        <v>72</v>
      </c>
      <c r="F33" s="39">
        <v>134</v>
      </c>
      <c r="G33" s="83">
        <f t="shared" si="0"/>
        <v>62</v>
      </c>
      <c r="H33" s="2">
        <v>0.97</v>
      </c>
      <c r="I33" s="19">
        <v>2.2400000000000002</v>
      </c>
      <c r="J33" s="72">
        <v>1.67</v>
      </c>
      <c r="K33" s="19">
        <v>0.14000000000000001</v>
      </c>
      <c r="L33" s="18">
        <v>-5.0099999999999999E-2</v>
      </c>
      <c r="M33" s="32">
        <v>1.1140000000000001</v>
      </c>
      <c r="N33" s="58">
        <v>1.1499999999999999</v>
      </c>
      <c r="O33" s="2">
        <v>2.17</v>
      </c>
      <c r="P33" s="34">
        <v>30</v>
      </c>
      <c r="Q33" s="69">
        <v>-5.0999999999999997E-2</v>
      </c>
      <c r="R33" s="89" t="s">
        <v>62</v>
      </c>
      <c r="S33" s="52">
        <v>24</v>
      </c>
      <c r="T33" s="31"/>
    </row>
    <row r="34" spans="1:20" x14ac:dyDescent="0.3">
      <c r="A34" s="39">
        <v>32</v>
      </c>
      <c r="B34" s="31"/>
      <c r="C34" s="87" t="s">
        <v>65</v>
      </c>
      <c r="D34" s="53" t="s">
        <v>82</v>
      </c>
      <c r="E34" s="39">
        <v>75</v>
      </c>
      <c r="F34" s="39">
        <v>134</v>
      </c>
      <c r="G34" s="83">
        <f t="shared" si="0"/>
        <v>59</v>
      </c>
      <c r="H34" s="2">
        <v>0.92</v>
      </c>
      <c r="I34" s="19">
        <v>3.15</v>
      </c>
      <c r="J34" s="72">
        <v>2.35</v>
      </c>
      <c r="K34" s="19">
        <v>0.17</v>
      </c>
      <c r="L34" s="23">
        <v>0.29664000000000001</v>
      </c>
      <c r="M34" s="32">
        <v>1.165</v>
      </c>
      <c r="N34" s="58">
        <v>1.264</v>
      </c>
      <c r="O34" s="2">
        <v>2</v>
      </c>
      <c r="P34" s="34">
        <v>34</v>
      </c>
      <c r="Q34" s="69">
        <v>2.3E-2</v>
      </c>
      <c r="R34" s="89" t="s">
        <v>62</v>
      </c>
      <c r="S34" s="52">
        <v>17</v>
      </c>
      <c r="T34" s="31"/>
    </row>
    <row r="35" spans="1:20" x14ac:dyDescent="0.3">
      <c r="A35" s="39">
        <v>33</v>
      </c>
      <c r="B35" s="31"/>
      <c r="C35" s="87" t="s">
        <v>66</v>
      </c>
      <c r="D35" s="39" t="s">
        <v>80</v>
      </c>
      <c r="E35" s="39">
        <v>77</v>
      </c>
      <c r="F35" s="39">
        <v>122</v>
      </c>
      <c r="G35" s="83">
        <f t="shared" si="0"/>
        <v>45</v>
      </c>
      <c r="H35" s="2">
        <v>0.7</v>
      </c>
      <c r="I35" s="19">
        <v>2.27</v>
      </c>
      <c r="J35" s="72">
        <v>1.84</v>
      </c>
      <c r="K35" s="19">
        <v>0.18</v>
      </c>
      <c r="L35" s="23">
        <v>5.6890000000000003E-2</v>
      </c>
      <c r="M35" s="32">
        <v>1.034</v>
      </c>
      <c r="N35" s="58">
        <v>1.4710000000000001</v>
      </c>
      <c r="O35" s="2">
        <v>2.33</v>
      </c>
      <c r="P35" s="34">
        <v>32.5</v>
      </c>
      <c r="Q35" s="69">
        <v>-0.192</v>
      </c>
      <c r="R35" s="89" t="s">
        <v>62</v>
      </c>
      <c r="S35" s="52">
        <v>31</v>
      </c>
      <c r="T35" s="31"/>
    </row>
    <row r="36" spans="1:20" x14ac:dyDescent="0.3">
      <c r="A36" s="39">
        <v>34</v>
      </c>
      <c r="B36" s="31"/>
      <c r="C36" s="87" t="s">
        <v>67</v>
      </c>
      <c r="D36" s="39" t="s">
        <v>81</v>
      </c>
      <c r="E36" s="39">
        <v>132</v>
      </c>
      <c r="F36" s="39">
        <v>178</v>
      </c>
      <c r="G36" s="83">
        <f t="shared" si="0"/>
        <v>46</v>
      </c>
      <c r="H36" s="2">
        <v>0.72</v>
      </c>
      <c r="I36" s="19">
        <v>4.0199999999999996</v>
      </c>
      <c r="J36" s="72">
        <v>2.2599999999999998</v>
      </c>
      <c r="K36" s="19">
        <v>0.19</v>
      </c>
      <c r="L36" s="23">
        <v>0.65176000000000001</v>
      </c>
      <c r="M36" s="32">
        <v>1.3080000000000001</v>
      </c>
      <c r="N36" s="58">
        <v>1.82</v>
      </c>
      <c r="O36" s="2">
        <v>4.33</v>
      </c>
      <c r="P36" s="34">
        <v>34</v>
      </c>
      <c r="Q36" s="69">
        <v>-2.9000000000000001E-2</v>
      </c>
      <c r="R36" s="89" t="s">
        <v>68</v>
      </c>
      <c r="S36" s="52">
        <v>21</v>
      </c>
      <c r="T36" s="31"/>
    </row>
    <row r="37" spans="1:20" x14ac:dyDescent="0.3">
      <c r="A37" s="39">
        <v>35</v>
      </c>
      <c r="B37" s="31"/>
      <c r="C37" s="87" t="s">
        <v>69</v>
      </c>
      <c r="D37" s="53" t="s">
        <v>82</v>
      </c>
      <c r="E37" s="39">
        <v>107</v>
      </c>
      <c r="F37" s="39">
        <v>143</v>
      </c>
      <c r="G37" s="83">
        <f t="shared" si="0"/>
        <v>36</v>
      </c>
      <c r="H37" s="2">
        <v>0.56000000000000005</v>
      </c>
      <c r="I37" s="19">
        <v>3.17</v>
      </c>
      <c r="J37" s="72">
        <v>2.2200000000000002</v>
      </c>
      <c r="K37" s="19">
        <v>0.25</v>
      </c>
      <c r="L37" s="18">
        <v>-0.31523000000000001</v>
      </c>
      <c r="M37" s="32">
        <v>0.997</v>
      </c>
      <c r="N37" s="58">
        <v>1.772</v>
      </c>
      <c r="O37" s="2">
        <v>3</v>
      </c>
      <c r="P37" s="34">
        <v>40</v>
      </c>
      <c r="Q37" s="69">
        <v>-0.04</v>
      </c>
      <c r="R37" s="89" t="s">
        <v>68</v>
      </c>
      <c r="S37" s="52">
        <v>23</v>
      </c>
      <c r="T37" s="31"/>
    </row>
    <row r="38" spans="1:20" x14ac:dyDescent="0.3">
      <c r="A38" s="39">
        <v>36</v>
      </c>
      <c r="B38" s="31"/>
      <c r="C38" s="87" t="s">
        <v>70</v>
      </c>
      <c r="D38" s="53" t="s">
        <v>82</v>
      </c>
      <c r="E38" s="39">
        <v>136</v>
      </c>
      <c r="F38" s="39">
        <v>180</v>
      </c>
      <c r="G38" s="83">
        <f t="shared" si="0"/>
        <v>44</v>
      </c>
      <c r="H38" s="2">
        <v>0.69</v>
      </c>
      <c r="I38" s="19">
        <v>3.14</v>
      </c>
      <c r="J38" s="72">
        <v>1.75</v>
      </c>
      <c r="K38" s="19">
        <v>0.31</v>
      </c>
      <c r="L38" s="18">
        <v>-0.24506</v>
      </c>
      <c r="M38" s="32">
        <v>1.1439999999999999</v>
      </c>
      <c r="N38" s="58">
        <v>1.665</v>
      </c>
      <c r="O38" s="2">
        <v>4.33</v>
      </c>
      <c r="P38" s="34">
        <v>37</v>
      </c>
      <c r="Q38" s="69">
        <v>-2.5000000000000001E-2</v>
      </c>
      <c r="R38" s="89" t="s">
        <v>68</v>
      </c>
      <c r="S38" s="52">
        <v>20</v>
      </c>
      <c r="T38" s="31"/>
    </row>
    <row r="39" spans="1:20" x14ac:dyDescent="0.3">
      <c r="A39" s="39">
        <v>37</v>
      </c>
      <c r="B39" s="39">
        <v>639</v>
      </c>
      <c r="C39" s="87" t="s">
        <v>71</v>
      </c>
      <c r="D39" s="53" t="s">
        <v>82</v>
      </c>
      <c r="E39" s="39">
        <v>106</v>
      </c>
      <c r="F39" s="39">
        <v>156</v>
      </c>
      <c r="G39" s="83">
        <f t="shared" si="0"/>
        <v>50</v>
      </c>
      <c r="H39" s="2">
        <v>0.78</v>
      </c>
      <c r="I39" s="19">
        <v>2.98</v>
      </c>
      <c r="J39" s="72">
        <v>1.91</v>
      </c>
      <c r="K39" s="19">
        <v>0.17</v>
      </c>
      <c r="L39" s="18">
        <v>-0.12271</v>
      </c>
      <c r="M39" s="32">
        <v>1.1220000000000001</v>
      </c>
      <c r="N39" s="58">
        <v>1.4359999999999999</v>
      </c>
      <c r="O39" s="2">
        <v>4</v>
      </c>
      <c r="P39" s="34">
        <v>35.5</v>
      </c>
      <c r="Q39" s="69">
        <v>1.0999999999999999E-2</v>
      </c>
      <c r="R39" s="89" t="s">
        <v>72</v>
      </c>
      <c r="S39" s="52">
        <v>18</v>
      </c>
      <c r="T39" s="31"/>
    </row>
    <row r="40" spans="1:20" ht="14.4" thickBot="1" x14ac:dyDescent="0.35">
      <c r="A40" s="39">
        <v>38</v>
      </c>
      <c r="B40" s="39">
        <v>615</v>
      </c>
      <c r="C40" s="87" t="s">
        <v>73</v>
      </c>
      <c r="D40" s="53" t="s">
        <v>82</v>
      </c>
      <c r="E40" s="84">
        <v>117</v>
      </c>
      <c r="F40" s="84">
        <v>180</v>
      </c>
      <c r="G40" s="84">
        <f t="shared" si="0"/>
        <v>63</v>
      </c>
      <c r="H40" s="1">
        <v>0.98</v>
      </c>
      <c r="I40" s="21">
        <v>3.2</v>
      </c>
      <c r="J40" s="82">
        <v>1.78</v>
      </c>
      <c r="K40" s="21">
        <v>0.25</v>
      </c>
      <c r="L40" s="48">
        <v>0.32264999999999999</v>
      </c>
      <c r="M40" s="49">
        <v>1.319</v>
      </c>
      <c r="N40" s="62">
        <v>1.34</v>
      </c>
      <c r="O40" s="1">
        <v>4.33</v>
      </c>
      <c r="P40" s="50">
        <v>34</v>
      </c>
      <c r="Q40" s="69">
        <v>8.9999999999999993E-3</v>
      </c>
      <c r="R40" s="89" t="s">
        <v>72</v>
      </c>
      <c r="S40" s="52">
        <v>19</v>
      </c>
      <c r="T40" s="31"/>
    </row>
    <row r="41" spans="1:20" s="36" customFormat="1" x14ac:dyDescent="0.3">
      <c r="A41" s="40" t="s">
        <v>74</v>
      </c>
      <c r="B41" s="41"/>
      <c r="C41" s="41"/>
      <c r="D41" s="41"/>
      <c r="E41" s="42">
        <f t="shared" ref="E41:P41" si="1">AVERAGE(E3:E40)</f>
        <v>117.76315789473684</v>
      </c>
      <c r="F41" s="42">
        <f t="shared" si="1"/>
        <v>164.55263157894737</v>
      </c>
      <c r="G41" s="42">
        <f>AVERAGE(G3:G40)</f>
        <v>46.789473684210527</v>
      </c>
      <c r="H41" s="43">
        <f t="shared" si="1"/>
        <v>0.73105263157894751</v>
      </c>
      <c r="I41" s="43">
        <f t="shared" si="1"/>
        <v>3.3460526315789472</v>
      </c>
      <c r="J41" s="43">
        <f>AVERAGE(J3:J40)</f>
        <v>2.0407894736842103</v>
      </c>
      <c r="K41" s="43">
        <f t="shared" si="1"/>
        <v>0.21263157894736848</v>
      </c>
      <c r="L41" s="44">
        <f t="shared" si="1"/>
        <v>2.6315789474294855E-7</v>
      </c>
      <c r="M41" s="44">
        <f t="shared" si="1"/>
        <v>1.1546315789473685</v>
      </c>
      <c r="N41" s="44">
        <f t="shared" si="1"/>
        <v>1.6404736842105265</v>
      </c>
      <c r="O41" s="43">
        <f t="shared" si="1"/>
        <v>3.3707894736842108</v>
      </c>
      <c r="P41" s="42">
        <f t="shared" si="1"/>
        <v>34.565789473684212</v>
      </c>
      <c r="Q41" s="42"/>
      <c r="R41" s="41"/>
      <c r="S41" s="45"/>
    </row>
    <row r="42" spans="1:20" x14ac:dyDescent="0.3">
      <c r="C42" s="46"/>
    </row>
    <row r="43" spans="1:20" x14ac:dyDescent="0.3">
      <c r="C43" s="46"/>
    </row>
    <row r="44" spans="1:20" x14ac:dyDescent="0.3">
      <c r="C44" s="46"/>
    </row>
    <row r="45" spans="1:20" x14ac:dyDescent="0.3">
      <c r="C45" s="46"/>
    </row>
    <row r="46" spans="1:20" x14ac:dyDescent="0.3">
      <c r="C46" s="46"/>
    </row>
    <row r="47" spans="1:20" x14ac:dyDescent="0.3">
      <c r="C47" s="46"/>
    </row>
    <row r="48" spans="1:20" x14ac:dyDescent="0.3">
      <c r="C48" s="46"/>
    </row>
    <row r="49" spans="1:20" x14ac:dyDescent="0.3">
      <c r="A49" s="31"/>
      <c r="B49" s="31"/>
      <c r="C49" s="46"/>
      <c r="E49" s="31"/>
      <c r="F49" s="31"/>
      <c r="G49" s="31"/>
      <c r="H49" s="31"/>
      <c r="L49" s="31"/>
      <c r="M49" s="31"/>
      <c r="O49" s="31"/>
      <c r="P49" s="31"/>
      <c r="Q49" s="31"/>
      <c r="R49" s="31"/>
      <c r="S49" s="31"/>
      <c r="T49" s="31"/>
    </row>
    <row r="50" spans="1:20" x14ac:dyDescent="0.3">
      <c r="A50" s="31"/>
      <c r="B50" s="31"/>
      <c r="C50" s="46"/>
      <c r="E50" s="31"/>
      <c r="F50" s="31"/>
      <c r="G50" s="31"/>
      <c r="H50" s="31"/>
      <c r="L50" s="31"/>
      <c r="M50" s="31"/>
      <c r="O50" s="31"/>
      <c r="P50" s="31"/>
      <c r="Q50" s="31"/>
      <c r="R50" s="31"/>
      <c r="S50" s="31"/>
      <c r="T50" s="31"/>
    </row>
    <row r="51" spans="1:20" x14ac:dyDescent="0.3">
      <c r="A51" s="31"/>
      <c r="B51" s="31"/>
      <c r="C51" s="46"/>
      <c r="E51" s="31"/>
      <c r="F51" s="31"/>
      <c r="G51" s="31"/>
      <c r="H51" s="31"/>
      <c r="L51" s="31"/>
      <c r="M51" s="31"/>
      <c r="O51" s="31"/>
      <c r="P51" s="31"/>
      <c r="Q51" s="31"/>
      <c r="R51" s="31"/>
      <c r="S51" s="31"/>
      <c r="T51" s="31"/>
    </row>
    <row r="52" spans="1:20" x14ac:dyDescent="0.3">
      <c r="A52" s="31"/>
      <c r="B52" s="31"/>
      <c r="C52" s="46"/>
      <c r="E52" s="31"/>
      <c r="F52" s="31"/>
      <c r="G52" s="31"/>
      <c r="H52" s="31"/>
      <c r="L52" s="31"/>
      <c r="M52" s="31"/>
      <c r="O52" s="31"/>
      <c r="P52" s="31"/>
      <c r="Q52" s="31"/>
      <c r="R52" s="31"/>
      <c r="S52" s="31"/>
      <c r="T52" s="31"/>
    </row>
    <row r="53" spans="1:20" x14ac:dyDescent="0.3">
      <c r="A53" s="31"/>
      <c r="B53" s="31"/>
      <c r="C53" s="46"/>
      <c r="E53" s="31"/>
      <c r="F53" s="31"/>
      <c r="G53" s="31"/>
      <c r="H53" s="31"/>
      <c r="L53" s="31"/>
      <c r="M53" s="31"/>
      <c r="O53" s="31"/>
      <c r="P53" s="31"/>
      <c r="Q53" s="31"/>
      <c r="R53" s="31"/>
      <c r="S53" s="31"/>
      <c r="T53" s="31"/>
    </row>
    <row r="54" spans="1:20" x14ac:dyDescent="0.3">
      <c r="A54" s="31"/>
      <c r="B54" s="31"/>
      <c r="C54" s="46"/>
      <c r="E54" s="31"/>
      <c r="F54" s="31"/>
      <c r="G54" s="31"/>
      <c r="H54" s="31"/>
      <c r="L54" s="31"/>
      <c r="M54" s="31"/>
      <c r="O54" s="31"/>
      <c r="P54" s="31"/>
      <c r="Q54" s="31"/>
      <c r="R54" s="31"/>
      <c r="S54" s="31"/>
      <c r="T54" s="31"/>
    </row>
    <row r="55" spans="1:20" x14ac:dyDescent="0.3">
      <c r="A55" s="31"/>
      <c r="B55" s="31"/>
      <c r="C55" s="46"/>
      <c r="E55" s="31"/>
      <c r="F55" s="31"/>
      <c r="G55" s="31"/>
      <c r="H55" s="31"/>
      <c r="L55" s="31"/>
      <c r="M55" s="31"/>
      <c r="O55" s="31"/>
      <c r="P55" s="31"/>
      <c r="Q55" s="31"/>
      <c r="R55" s="31"/>
      <c r="S55" s="31"/>
      <c r="T55" s="31"/>
    </row>
    <row r="56" spans="1:20" x14ac:dyDescent="0.3">
      <c r="A56" s="31"/>
      <c r="B56" s="31"/>
      <c r="C56" s="46"/>
      <c r="E56" s="31"/>
      <c r="F56" s="31"/>
      <c r="G56" s="31"/>
      <c r="H56" s="31"/>
      <c r="L56" s="31"/>
      <c r="M56" s="31"/>
      <c r="O56" s="31"/>
      <c r="P56" s="31"/>
      <c r="Q56" s="31"/>
      <c r="R56" s="31"/>
      <c r="S56" s="31"/>
      <c r="T56" s="31"/>
    </row>
    <row r="57" spans="1:20" x14ac:dyDescent="0.3">
      <c r="A57" s="31"/>
      <c r="B57" s="31"/>
      <c r="C57" s="46"/>
      <c r="E57" s="31"/>
      <c r="F57" s="31"/>
      <c r="G57" s="31"/>
      <c r="H57" s="31"/>
      <c r="L57" s="31"/>
      <c r="M57" s="31"/>
      <c r="O57" s="31"/>
      <c r="P57" s="31"/>
      <c r="Q57" s="31"/>
      <c r="R57" s="31"/>
      <c r="S57" s="31"/>
      <c r="T57" s="31"/>
    </row>
    <row r="58" spans="1:20" x14ac:dyDescent="0.3">
      <c r="A58" s="31"/>
      <c r="B58" s="31"/>
      <c r="C58" s="46"/>
      <c r="E58" s="31"/>
      <c r="F58" s="31"/>
      <c r="G58" s="31"/>
      <c r="H58" s="31"/>
      <c r="L58" s="31"/>
      <c r="M58" s="31"/>
      <c r="O58" s="31"/>
      <c r="P58" s="31"/>
      <c r="Q58" s="31"/>
      <c r="R58" s="31"/>
      <c r="S58" s="31"/>
      <c r="T58" s="31"/>
    </row>
    <row r="59" spans="1:20" x14ac:dyDescent="0.3">
      <c r="A59" s="31"/>
      <c r="B59" s="31"/>
      <c r="C59" s="46"/>
      <c r="E59" s="31"/>
      <c r="F59" s="31"/>
      <c r="G59" s="31"/>
      <c r="H59" s="31"/>
      <c r="L59" s="31"/>
      <c r="M59" s="31"/>
      <c r="O59" s="31"/>
      <c r="P59" s="31"/>
      <c r="Q59" s="31"/>
      <c r="R59" s="31"/>
      <c r="S59" s="31"/>
      <c r="T59" s="31"/>
    </row>
    <row r="60" spans="1:20" x14ac:dyDescent="0.3">
      <c r="A60" s="31"/>
      <c r="B60" s="31"/>
      <c r="C60" s="46"/>
      <c r="E60" s="31"/>
      <c r="F60" s="31"/>
      <c r="G60" s="31"/>
      <c r="H60" s="31"/>
      <c r="L60" s="31"/>
      <c r="M60" s="31"/>
      <c r="O60" s="31"/>
      <c r="P60" s="31"/>
      <c r="Q60" s="31"/>
      <c r="R60" s="31"/>
      <c r="S60" s="31"/>
      <c r="T60" s="31"/>
    </row>
    <row r="61" spans="1:20" x14ac:dyDescent="0.3">
      <c r="A61" s="31"/>
      <c r="B61" s="31"/>
      <c r="C61" s="46"/>
      <c r="E61" s="31"/>
      <c r="F61" s="31"/>
      <c r="G61" s="31"/>
      <c r="H61" s="31"/>
      <c r="L61" s="31"/>
      <c r="M61" s="31"/>
      <c r="O61" s="31"/>
      <c r="P61" s="31"/>
      <c r="Q61" s="31"/>
      <c r="R61" s="31"/>
      <c r="S61" s="31"/>
      <c r="T61" s="31"/>
    </row>
    <row r="62" spans="1:20" x14ac:dyDescent="0.3">
      <c r="A62" s="31"/>
      <c r="B62" s="31"/>
      <c r="C62" s="46"/>
      <c r="E62" s="31"/>
      <c r="F62" s="31"/>
      <c r="G62" s="31"/>
      <c r="H62" s="31"/>
      <c r="L62" s="31"/>
      <c r="M62" s="31"/>
      <c r="O62" s="31"/>
      <c r="P62" s="31"/>
      <c r="Q62" s="31"/>
      <c r="R62" s="31"/>
      <c r="S62" s="31"/>
      <c r="T62" s="31"/>
    </row>
    <row r="63" spans="1:20" x14ac:dyDescent="0.3">
      <c r="A63" s="31"/>
      <c r="B63" s="31"/>
      <c r="C63" s="46"/>
      <c r="E63" s="31"/>
      <c r="F63" s="31"/>
      <c r="G63" s="31"/>
      <c r="H63" s="31"/>
      <c r="L63" s="31"/>
      <c r="M63" s="31"/>
      <c r="O63" s="31"/>
      <c r="P63" s="31"/>
      <c r="Q63" s="31"/>
      <c r="R63" s="31"/>
      <c r="S63" s="31"/>
      <c r="T63" s="31"/>
    </row>
    <row r="64" spans="1:20" x14ac:dyDescent="0.3">
      <c r="A64" s="31"/>
      <c r="B64" s="31"/>
      <c r="C64" s="46"/>
      <c r="E64" s="31"/>
      <c r="F64" s="31"/>
      <c r="G64" s="31"/>
      <c r="H64" s="31"/>
      <c r="L64" s="31"/>
      <c r="M64" s="31"/>
      <c r="O64" s="31"/>
      <c r="P64" s="31"/>
      <c r="Q64" s="31"/>
      <c r="R64" s="31"/>
      <c r="S64" s="31"/>
      <c r="T64" s="31"/>
    </row>
  </sheetData>
  <pageMargins left="0.25" right="0.25" top="0.75" bottom="0.75" header="0.3" footer="0.3"/>
  <pageSetup scale="8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Index Sorted</vt:lpstr>
      <vt:lpstr>index</vt:lpstr>
      <vt:lpstr>'Index Sorted'!Print_Titles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Marie Cammack</dc:creator>
  <cp:lastModifiedBy>Leslie Darnall Montoya</cp:lastModifiedBy>
  <cp:lastPrinted>2016-09-02T14:41:21Z</cp:lastPrinted>
  <dcterms:created xsi:type="dcterms:W3CDTF">2016-05-18T20:46:18Z</dcterms:created>
  <dcterms:modified xsi:type="dcterms:W3CDTF">2016-09-08T18:35:02Z</dcterms:modified>
</cp:coreProperties>
</file>