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addis\Documents\LREC\"/>
    </mc:Choice>
  </mc:AlternateContent>
  <bookViews>
    <workbookView xWindow="0" yWindow="0" windowWidth="28800" windowHeight="12300" activeTab="2"/>
  </bookViews>
  <sheets>
    <sheet name="Consignors" sheetId="1" r:id="rId1"/>
    <sheet name="Fee Schedule" sheetId="2" r:id="rId2"/>
    <sheet name="Initial Data" sheetId="3" r:id="rId3"/>
  </sheets>
  <definedNames>
    <definedName name="_xlnm.Print_Titles" localSheetId="2">'Initial Data'!$1:$2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5" i="3" l="1"/>
  <c r="H155" i="3"/>
  <c r="G155" i="2" l="1"/>
  <c r="F155" i="2"/>
  <c r="E155" i="2"/>
  <c r="G147" i="2"/>
  <c r="F147" i="2"/>
  <c r="E147" i="2"/>
  <c r="G143" i="2"/>
  <c r="F143" i="2"/>
  <c r="E143" i="2"/>
  <c r="G136" i="2"/>
  <c r="F136" i="2"/>
  <c r="E136" i="2"/>
  <c r="G130" i="2"/>
  <c r="F130" i="2"/>
  <c r="E130" i="2"/>
  <c r="G126" i="2"/>
  <c r="F126" i="2"/>
  <c r="E126" i="2"/>
  <c r="G122" i="2"/>
  <c r="F122" i="2"/>
  <c r="E122" i="2"/>
  <c r="G114" i="2"/>
  <c r="G157" i="2" s="1"/>
  <c r="F114" i="2"/>
  <c r="F157" i="2" s="1"/>
  <c r="F158" i="2" s="1"/>
  <c r="E114" i="2"/>
  <c r="E157" i="2" s="1"/>
  <c r="G96" i="2"/>
  <c r="F96" i="2"/>
  <c r="E96" i="2"/>
  <c r="G92" i="2"/>
  <c r="F92" i="2"/>
  <c r="E92" i="2"/>
  <c r="G84" i="2"/>
  <c r="F84" i="2"/>
  <c r="E84" i="2"/>
  <c r="G77" i="2"/>
  <c r="F77" i="2"/>
  <c r="E77" i="2"/>
  <c r="G73" i="2"/>
  <c r="F73" i="2"/>
  <c r="E73" i="2"/>
  <c r="G61" i="2"/>
  <c r="F61" i="2"/>
  <c r="E61" i="2"/>
  <c r="G55" i="2"/>
  <c r="F55" i="2"/>
  <c r="E55" i="2"/>
  <c r="G46" i="2"/>
  <c r="F46" i="2"/>
  <c r="E46" i="2"/>
  <c r="G32" i="2"/>
  <c r="F32" i="2"/>
  <c r="E32" i="2"/>
  <c r="G26" i="2"/>
  <c r="F26" i="2"/>
  <c r="E26" i="2"/>
  <c r="G17" i="2"/>
  <c r="F17" i="2"/>
  <c r="E17" i="2"/>
  <c r="G16" i="2"/>
  <c r="G15" i="2"/>
  <c r="G14" i="2"/>
  <c r="G13" i="2"/>
  <c r="G12" i="2"/>
  <c r="G10" i="2"/>
  <c r="F10" i="2"/>
  <c r="E10" i="2"/>
  <c r="G8" i="2"/>
  <c r="G7" i="2"/>
  <c r="G6" i="2"/>
  <c r="G5" i="2"/>
  <c r="F161" i="2" l="1"/>
  <c r="F160" i="2"/>
  <c r="F159" i="2"/>
</calcChain>
</file>

<file path=xl/sharedStrings.xml><?xml version="1.0" encoding="utf-8"?>
<sst xmlns="http://schemas.openxmlformats.org/spreadsheetml/2006/main" count="1216" uniqueCount="592">
  <si>
    <t>LAST NAME</t>
  </si>
  <si>
    <t>FIRST NAME</t>
  </si>
  <si>
    <t>RANCH</t>
  </si>
  <si>
    <t>ADDRESS</t>
  </si>
  <si>
    <t>CITY</t>
  </si>
  <si>
    <t>STATE</t>
  </si>
  <si>
    <t>ZIP</t>
  </si>
  <si>
    <t>PHONE</t>
  </si>
  <si>
    <t>CELL</t>
  </si>
  <si>
    <t>EMAIL</t>
  </si>
  <si>
    <t>Peterson</t>
  </si>
  <si>
    <t>Clyde J/ Shirley</t>
  </si>
  <si>
    <t>1725 Wasserburger Rd</t>
  </si>
  <si>
    <t>Lance Creek</t>
  </si>
  <si>
    <t>WY</t>
  </si>
  <si>
    <t>(307)334-3572</t>
  </si>
  <si>
    <t>Hageman</t>
  </si>
  <si>
    <t>Tiffany &amp; Tracy</t>
  </si>
  <si>
    <t>Hageman Sisters Ramb</t>
  </si>
  <si>
    <t>PO Box 600</t>
  </si>
  <si>
    <t>Douglas</t>
  </si>
  <si>
    <t>Tiff- (307)351-9149</t>
  </si>
  <si>
    <t>tracy.dilts82@gmail.com</t>
  </si>
  <si>
    <t>Tracy-(307)351-6997</t>
  </si>
  <si>
    <t>Forbes</t>
  </si>
  <si>
    <t>Jim &amp; Rosemary</t>
  </si>
  <si>
    <t>Forbes Ranch</t>
  </si>
  <si>
    <t>1411 Barnum Rd</t>
  </si>
  <si>
    <t>Kaycee</t>
  </si>
  <si>
    <t>(307) 738-2254</t>
  </si>
  <si>
    <t>SD</t>
  </si>
  <si>
    <t>McCormick</t>
  </si>
  <si>
    <t>James &amp; Michael</t>
  </si>
  <si>
    <t>McCormick Rambouillet</t>
  </si>
  <si>
    <t>258 Sentinal Rock Rd.</t>
  </si>
  <si>
    <t>Glendo</t>
  </si>
  <si>
    <t>(307) 331-3259</t>
  </si>
  <si>
    <t>mac_m_2000@yahoo.com</t>
  </si>
  <si>
    <t>Garson</t>
  </si>
  <si>
    <t xml:space="preserve">Shan </t>
  </si>
  <si>
    <t>288 Wayside Rd</t>
  </si>
  <si>
    <t>Bosler</t>
  </si>
  <si>
    <t>(307) 742-6005</t>
  </si>
  <si>
    <t>(307) 760-2852</t>
  </si>
  <si>
    <t>shangarson@icloud.com</t>
  </si>
  <si>
    <t>Rabel</t>
  </si>
  <si>
    <t>Matt &amp; Lance</t>
  </si>
  <si>
    <t>Rabel Rambouillets</t>
  </si>
  <si>
    <t xml:space="preserve">480 TW Rd. </t>
  </si>
  <si>
    <t>Buffalo</t>
  </si>
  <si>
    <t>307-630-1056</t>
  </si>
  <si>
    <t>matt.rabel@anadarko.com</t>
  </si>
  <si>
    <t>Forbes McGivney</t>
  </si>
  <si>
    <t xml:space="preserve">Ian </t>
  </si>
  <si>
    <t>PO Box 154</t>
  </si>
  <si>
    <t>(307)738-2217</t>
  </si>
  <si>
    <t>mcgivney@rtconnect.net</t>
  </si>
  <si>
    <t>Boner</t>
  </si>
  <si>
    <t xml:space="preserve">Brad </t>
  </si>
  <si>
    <t>Cole Creek Ranch</t>
  </si>
  <si>
    <t>Box 1345</t>
  </si>
  <si>
    <t>Glenrock</t>
  </si>
  <si>
    <t>(307) 359-1162</t>
  </si>
  <si>
    <t>brad@mdiamondangus.com</t>
  </si>
  <si>
    <t xml:space="preserve">Boner </t>
  </si>
  <si>
    <t>Ryan</t>
  </si>
  <si>
    <t>307-277-3782</t>
  </si>
  <si>
    <t>ryan@mdiamondangus.com</t>
  </si>
  <si>
    <t>Erk</t>
  </si>
  <si>
    <t xml:space="preserve">Paul </t>
  </si>
  <si>
    <t>Erk Brothers</t>
  </si>
  <si>
    <t>16683 Erk Rd</t>
  </si>
  <si>
    <t>Newell</t>
  </si>
  <si>
    <t>(605) 456-2709</t>
  </si>
  <si>
    <t>Laramie</t>
  </si>
  <si>
    <t>Koepke</t>
  </si>
  <si>
    <t>Kalli</t>
  </si>
  <si>
    <t>LREC</t>
  </si>
  <si>
    <t>470 hwy 230</t>
  </si>
  <si>
    <t>(719) 314-6571</t>
  </si>
  <si>
    <t>kkoepke@uwyo.edu</t>
  </si>
  <si>
    <t>UT</t>
  </si>
  <si>
    <t>Gillette</t>
  </si>
  <si>
    <t>Geis</t>
  </si>
  <si>
    <t>Maria</t>
  </si>
  <si>
    <t>173 Clarkelen Rd.</t>
  </si>
  <si>
    <t>(307) 682-6451</t>
  </si>
  <si>
    <t>307-299-3907</t>
  </si>
  <si>
    <t>kbgeis@vcn.com</t>
  </si>
  <si>
    <t>Osmond</t>
  </si>
  <si>
    <t>A. Richard</t>
  </si>
  <si>
    <t>PO Box 843</t>
  </si>
  <si>
    <t>Coalville</t>
  </si>
  <si>
    <t>435-336-2227</t>
  </si>
  <si>
    <t>arosmond@allwest.net</t>
  </si>
  <si>
    <t>Julian</t>
  </si>
  <si>
    <t>Dave, Truman, Trudy</t>
  </si>
  <si>
    <t>Julian Lands Livestock</t>
  </si>
  <si>
    <t>4975 hwy 233</t>
  </si>
  <si>
    <t>Kemmerer</t>
  </si>
  <si>
    <t>307-727-6001</t>
  </si>
  <si>
    <t>dsjulian@wildblue.net</t>
  </si>
  <si>
    <t>Bell</t>
  </si>
  <si>
    <t>Russell</t>
  </si>
  <si>
    <t>594 S. Turnercrest Rd.</t>
  </si>
  <si>
    <t>307-358-2188</t>
  </si>
  <si>
    <t>klbsooner30@yahoo.com</t>
  </si>
  <si>
    <t>Innes</t>
  </si>
  <si>
    <t>Kirsten</t>
  </si>
  <si>
    <t>Innes Ranch</t>
  </si>
  <si>
    <t>888 Black &amp; Yellow Rd</t>
  </si>
  <si>
    <t>307-660-3518</t>
  </si>
  <si>
    <t>307-680-5404</t>
  </si>
  <si>
    <t>InnesRanch@gmail.com</t>
  </si>
  <si>
    <t>bobinnes35@gmail.com</t>
  </si>
  <si>
    <t>Waldrop</t>
  </si>
  <si>
    <t>Riley</t>
  </si>
  <si>
    <t>PO Box 542</t>
  </si>
  <si>
    <t>Robert Lee</t>
  </si>
  <si>
    <t>TX</t>
  </si>
  <si>
    <t>dwaldrop@wcc.net</t>
  </si>
  <si>
    <t>Willies</t>
  </si>
  <si>
    <t>Pete and Rod</t>
  </si>
  <si>
    <t>Willie Ranch</t>
  </si>
  <si>
    <t>PO Box 770961</t>
  </si>
  <si>
    <t>Steam Boat Springs</t>
  </si>
  <si>
    <t>CO</t>
  </si>
  <si>
    <t>970-879-3388</t>
  </si>
  <si>
    <t>Eisenbraun</t>
  </si>
  <si>
    <t>Kyza</t>
  </si>
  <si>
    <t>PO Box 562</t>
  </si>
  <si>
    <t>Wright</t>
  </si>
  <si>
    <t>307-680-1859</t>
  </si>
  <si>
    <t>eisenbraun@collinscom.net</t>
  </si>
  <si>
    <t>50 Noonan Rd.</t>
  </si>
  <si>
    <t>Schunke</t>
  </si>
  <si>
    <t>Jim</t>
  </si>
  <si>
    <t>230 FM 572 E.</t>
  </si>
  <si>
    <t>Goldthwaite</t>
  </si>
  <si>
    <t>325-451-0251</t>
  </si>
  <si>
    <t>Rambouillet Ram Test 2018-19</t>
  </si>
  <si>
    <t>Test No.</t>
  </si>
  <si>
    <t>Ear Tag No.</t>
  </si>
  <si>
    <t>Scrapie #</t>
  </si>
  <si>
    <t>EID #</t>
  </si>
  <si>
    <t>Fee</t>
  </si>
  <si>
    <t>Jackpot</t>
  </si>
  <si>
    <t>Total</t>
  </si>
  <si>
    <t>Brad Boner</t>
  </si>
  <si>
    <t>WY13006</t>
  </si>
  <si>
    <t>Y801</t>
  </si>
  <si>
    <t>4253</t>
  </si>
  <si>
    <t>840003145045737</t>
  </si>
  <si>
    <t>Y805</t>
  </si>
  <si>
    <t>4254</t>
  </si>
  <si>
    <t>840003145047089</t>
  </si>
  <si>
    <t>Y807</t>
  </si>
  <si>
    <t>4255</t>
  </si>
  <si>
    <t>840003145046949</t>
  </si>
  <si>
    <t>Y823</t>
  </si>
  <si>
    <t>4256</t>
  </si>
  <si>
    <t>840003145046946</t>
  </si>
  <si>
    <t>Y834</t>
  </si>
  <si>
    <t>4257</t>
  </si>
  <si>
    <t>840003145046948</t>
  </si>
  <si>
    <t>Y846</t>
  </si>
  <si>
    <t>4258</t>
  </si>
  <si>
    <t>840003145045736</t>
  </si>
  <si>
    <t>Ryan Boner</t>
  </si>
  <si>
    <t>R804</t>
  </si>
  <si>
    <t>4259</t>
  </si>
  <si>
    <t>840003145045738</t>
  </si>
  <si>
    <t>R811</t>
  </si>
  <si>
    <t>4260</t>
  </si>
  <si>
    <t>840003145045739</t>
  </si>
  <si>
    <t>R821</t>
  </si>
  <si>
    <t>4261</t>
  </si>
  <si>
    <t>840003145046944</t>
  </si>
  <si>
    <t>R830</t>
  </si>
  <si>
    <t>4263</t>
  </si>
  <si>
    <t>840003145046947</t>
  </si>
  <si>
    <t>R838</t>
  </si>
  <si>
    <t>4264</t>
  </si>
  <si>
    <t>840003145046945</t>
  </si>
  <si>
    <t>WY05006</t>
  </si>
  <si>
    <t>8016</t>
  </si>
  <si>
    <t>8593</t>
  </si>
  <si>
    <t>840003145047081</t>
  </si>
  <si>
    <t>8011</t>
  </si>
  <si>
    <t>8937</t>
  </si>
  <si>
    <t>840003145046925</t>
  </si>
  <si>
    <t>8014</t>
  </si>
  <si>
    <t>8940</t>
  </si>
  <si>
    <t>840003145046928</t>
  </si>
  <si>
    <t>8006</t>
  </si>
  <si>
    <t>8594</t>
  </si>
  <si>
    <t>840003145047082</t>
  </si>
  <si>
    <t>8020</t>
  </si>
  <si>
    <t>8936</t>
  </si>
  <si>
    <t>8018</t>
  </si>
  <si>
    <t>8393</t>
  </si>
  <si>
    <t>8024</t>
  </si>
  <si>
    <t>8588</t>
  </si>
  <si>
    <t>Jullian</t>
  </si>
  <si>
    <t>18-7-1</t>
  </si>
  <si>
    <t>18-21-2</t>
  </si>
  <si>
    <t>18-57-1</t>
  </si>
  <si>
    <t>18-40-1</t>
  </si>
  <si>
    <t>WY13002</t>
  </si>
  <si>
    <t>B897</t>
  </si>
  <si>
    <t>3665</t>
  </si>
  <si>
    <t>B883</t>
  </si>
  <si>
    <t>3674</t>
  </si>
  <si>
    <t>P901</t>
  </si>
  <si>
    <t>3667</t>
  </si>
  <si>
    <t>P934</t>
  </si>
  <si>
    <t>3670</t>
  </si>
  <si>
    <t>P902</t>
  </si>
  <si>
    <t>3677</t>
  </si>
  <si>
    <t>P853</t>
  </si>
  <si>
    <t>3678</t>
  </si>
  <si>
    <t>W896</t>
  </si>
  <si>
    <t>3669</t>
  </si>
  <si>
    <t>W872</t>
  </si>
  <si>
    <t>3671</t>
  </si>
  <si>
    <t>W895</t>
  </si>
  <si>
    <t>3672</t>
  </si>
  <si>
    <t>W901</t>
  </si>
  <si>
    <t>3673</t>
  </si>
  <si>
    <t>W882</t>
  </si>
  <si>
    <t>3675</t>
  </si>
  <si>
    <t>W922</t>
  </si>
  <si>
    <t>3676</t>
  </si>
  <si>
    <t>CORT01</t>
  </si>
  <si>
    <t>1512</t>
  </si>
  <si>
    <t>01063</t>
  </si>
  <si>
    <t>840003145045959</t>
  </si>
  <si>
    <t>1513</t>
  </si>
  <si>
    <t>01060</t>
  </si>
  <si>
    <t>840003145045958</t>
  </si>
  <si>
    <t>1515</t>
  </si>
  <si>
    <t>01062</t>
  </si>
  <si>
    <t>840003145045957</t>
  </si>
  <si>
    <t>531</t>
  </si>
  <si>
    <t>01057</t>
  </si>
  <si>
    <t>840003145045956</t>
  </si>
  <si>
    <t>1502</t>
  </si>
  <si>
    <t>01061</t>
  </si>
  <si>
    <t>840003145045955</t>
  </si>
  <si>
    <t>64</t>
  </si>
  <si>
    <t>01058</t>
  </si>
  <si>
    <t>66</t>
  </si>
  <si>
    <t>01059</t>
  </si>
  <si>
    <t>Pd Check # 29558 $2000.00</t>
  </si>
  <si>
    <t>WYO5037</t>
  </si>
  <si>
    <t>1507</t>
  </si>
  <si>
    <t>0188</t>
  </si>
  <si>
    <t>0187</t>
  </si>
  <si>
    <t>840003145045951</t>
  </si>
  <si>
    <t>1517</t>
  </si>
  <si>
    <t>0186</t>
  </si>
  <si>
    <t>840003145045950</t>
  </si>
  <si>
    <t>1521</t>
  </si>
  <si>
    <t>0176</t>
  </si>
  <si>
    <t>840003145045795</t>
  </si>
  <si>
    <t>Pd Ch# 1039 $885.00 Ch#1048 $295.00</t>
  </si>
  <si>
    <t>WY08002</t>
  </si>
  <si>
    <t>18002</t>
  </si>
  <si>
    <t>1126</t>
  </si>
  <si>
    <t>18103</t>
  </si>
  <si>
    <t>1127</t>
  </si>
  <si>
    <t>18102</t>
  </si>
  <si>
    <t>1125</t>
  </si>
  <si>
    <t>18108</t>
  </si>
  <si>
    <t>1131</t>
  </si>
  <si>
    <t>18109</t>
  </si>
  <si>
    <t>1354</t>
  </si>
  <si>
    <t>18107</t>
  </si>
  <si>
    <t>1151</t>
  </si>
  <si>
    <t>18105</t>
  </si>
  <si>
    <t>1130</t>
  </si>
  <si>
    <t>18106</t>
  </si>
  <si>
    <t>1128</t>
  </si>
  <si>
    <t>18101</t>
  </si>
  <si>
    <t>1124</t>
  </si>
  <si>
    <t>18110</t>
  </si>
  <si>
    <t>1129</t>
  </si>
  <si>
    <t>Pd Ch# 1314 $1800.00 Ch#1320 $1200.00</t>
  </si>
  <si>
    <t>McGivney</t>
  </si>
  <si>
    <t>WY16018</t>
  </si>
  <si>
    <t>190</t>
  </si>
  <si>
    <t>0850</t>
  </si>
  <si>
    <t>840003145045882</t>
  </si>
  <si>
    <t>189</t>
  </si>
  <si>
    <t>0849</t>
  </si>
  <si>
    <t>840003145045886</t>
  </si>
  <si>
    <t>2780</t>
  </si>
  <si>
    <t>0847</t>
  </si>
  <si>
    <t>840003145045883</t>
  </si>
  <si>
    <t>2774</t>
  </si>
  <si>
    <t>0841</t>
  </si>
  <si>
    <t>840003145045885</t>
  </si>
  <si>
    <t>2778</t>
  </si>
  <si>
    <t>0845</t>
  </si>
  <si>
    <t>840003145045887</t>
  </si>
  <si>
    <t>2781</t>
  </si>
  <si>
    <t>0848</t>
  </si>
  <si>
    <t>840003145045888</t>
  </si>
  <si>
    <t>2779</t>
  </si>
  <si>
    <t>0846</t>
  </si>
  <si>
    <t>840003145045899</t>
  </si>
  <si>
    <t>WY16019</t>
  </si>
  <si>
    <t>381</t>
  </si>
  <si>
    <t>0381</t>
  </si>
  <si>
    <t>384</t>
  </si>
  <si>
    <t>0384</t>
  </si>
  <si>
    <t>383</t>
  </si>
  <si>
    <t>0383</t>
  </si>
  <si>
    <t>382</t>
  </si>
  <si>
    <t>0382</t>
  </si>
  <si>
    <t>389</t>
  </si>
  <si>
    <t>0389</t>
  </si>
  <si>
    <t>385</t>
  </si>
  <si>
    <t>0385</t>
  </si>
  <si>
    <t>L. Rabel</t>
  </si>
  <si>
    <t>377</t>
  </si>
  <si>
    <t>0377</t>
  </si>
  <si>
    <t>840003145045880</t>
  </si>
  <si>
    <t>378</t>
  </si>
  <si>
    <t>0378</t>
  </si>
  <si>
    <t>840003145045881</t>
  </si>
  <si>
    <t>WY14011</t>
  </si>
  <si>
    <t>4223</t>
  </si>
  <si>
    <t>01221</t>
  </si>
  <si>
    <t>840003145045898</t>
  </si>
  <si>
    <t>4207</t>
  </si>
  <si>
    <t>01216</t>
  </si>
  <si>
    <t>840003145045897</t>
  </si>
  <si>
    <t>4274</t>
  </si>
  <si>
    <t>01220</t>
  </si>
  <si>
    <t>840003145045896</t>
  </si>
  <si>
    <t>01210</t>
  </si>
  <si>
    <t>840003145045895</t>
  </si>
  <si>
    <t>4225</t>
  </si>
  <si>
    <t>01212</t>
  </si>
  <si>
    <t>4232</t>
  </si>
  <si>
    <t>01226</t>
  </si>
  <si>
    <t>840003145045893</t>
  </si>
  <si>
    <t>4212</t>
  </si>
  <si>
    <t>01209</t>
  </si>
  <si>
    <t>840003145045892</t>
  </si>
  <si>
    <t>4271</t>
  </si>
  <si>
    <t>01223</t>
  </si>
  <si>
    <t>840003145045891</t>
  </si>
  <si>
    <t>4211</t>
  </si>
  <si>
    <t>01218</t>
  </si>
  <si>
    <t>840003145045890</t>
  </si>
  <si>
    <t>4244</t>
  </si>
  <si>
    <t>01224</t>
  </si>
  <si>
    <t>840003145046179</t>
  </si>
  <si>
    <t>4251</t>
  </si>
  <si>
    <t>01211</t>
  </si>
  <si>
    <t>840003145046178</t>
  </si>
  <si>
    <t>4276</t>
  </si>
  <si>
    <t>01217</t>
  </si>
  <si>
    <t>840003145046177</t>
  </si>
  <si>
    <t>4206</t>
  </si>
  <si>
    <t>01213</t>
  </si>
  <si>
    <t>840003145046176</t>
  </si>
  <si>
    <t>4231</t>
  </si>
  <si>
    <t>01219</t>
  </si>
  <si>
    <t>4306</t>
  </si>
  <si>
    <t>01222</t>
  </si>
  <si>
    <t>4291</t>
  </si>
  <si>
    <t>01225</t>
  </si>
  <si>
    <t>WYAE</t>
  </si>
  <si>
    <t>4-4868</t>
  </si>
  <si>
    <t>8124</t>
  </si>
  <si>
    <t>840003145046167</t>
  </si>
  <si>
    <t>5-4869</t>
  </si>
  <si>
    <t>7976</t>
  </si>
  <si>
    <t>840003145046164</t>
  </si>
  <si>
    <t>30-4918</t>
  </si>
  <si>
    <t>7987</t>
  </si>
  <si>
    <t>840003145046165</t>
  </si>
  <si>
    <t>43-4945</t>
  </si>
  <si>
    <t>7932</t>
  </si>
  <si>
    <t>840003145046166</t>
  </si>
  <si>
    <t>62-4957</t>
  </si>
  <si>
    <t>7966</t>
  </si>
  <si>
    <t>840003145046169</t>
  </si>
  <si>
    <t>65-4960</t>
  </si>
  <si>
    <t>8119</t>
  </si>
  <si>
    <t>840003145046168</t>
  </si>
  <si>
    <t>Pd. Ch # 1155 $1800.00</t>
  </si>
  <si>
    <t>WY17079</t>
  </si>
  <si>
    <t>812</t>
  </si>
  <si>
    <t>0108</t>
  </si>
  <si>
    <t>840003145046163</t>
  </si>
  <si>
    <t>806</t>
  </si>
  <si>
    <t>0109</t>
  </si>
  <si>
    <t>840003145046162</t>
  </si>
  <si>
    <t>WY17153</t>
  </si>
  <si>
    <t>P-18</t>
  </si>
  <si>
    <t>0001</t>
  </si>
  <si>
    <t>840003145046161</t>
  </si>
  <si>
    <t>H-19</t>
  </si>
  <si>
    <t>0002</t>
  </si>
  <si>
    <t>840003145046160</t>
  </si>
  <si>
    <t>Pd Ch# 10257 $495.00 we owe them $5</t>
  </si>
  <si>
    <t>Innis</t>
  </si>
  <si>
    <t>WY17002</t>
  </si>
  <si>
    <t>1808</t>
  </si>
  <si>
    <t>7662</t>
  </si>
  <si>
    <t>840003145045780</t>
  </si>
  <si>
    <t>1844</t>
  </si>
  <si>
    <t>7663</t>
  </si>
  <si>
    <t>840003145045781</t>
  </si>
  <si>
    <t>1807</t>
  </si>
  <si>
    <t>7660</t>
  </si>
  <si>
    <t>840003145045782</t>
  </si>
  <si>
    <t>1842</t>
  </si>
  <si>
    <t>7661</t>
  </si>
  <si>
    <t>840003145045783</t>
  </si>
  <si>
    <t>Pd Ch# 17257 $1180.00</t>
  </si>
  <si>
    <t>SD1257</t>
  </si>
  <si>
    <t>01530</t>
  </si>
  <si>
    <t>07074</t>
  </si>
  <si>
    <t>840003145045784</t>
  </si>
  <si>
    <t>01580</t>
  </si>
  <si>
    <t>07075</t>
  </si>
  <si>
    <t>840003145045786</t>
  </si>
  <si>
    <t>01442</t>
  </si>
  <si>
    <t>07073</t>
  </si>
  <si>
    <t>840003145045787</t>
  </si>
  <si>
    <t>01450</t>
  </si>
  <si>
    <t>07076</t>
  </si>
  <si>
    <t>840003145045789</t>
  </si>
  <si>
    <t>01427</t>
  </si>
  <si>
    <t>07072</t>
  </si>
  <si>
    <t>840003145045790</t>
  </si>
  <si>
    <t>Pd Ch#15326 $1500.00</t>
  </si>
  <si>
    <t>TX10884</t>
  </si>
  <si>
    <t>1409</t>
  </si>
  <si>
    <t>0376</t>
  </si>
  <si>
    <t>840003145045785</t>
  </si>
  <si>
    <t>1410</t>
  </si>
  <si>
    <t>840003145045791</t>
  </si>
  <si>
    <t>Pd Ch# 1399 $600.00</t>
  </si>
  <si>
    <t>TX17100</t>
  </si>
  <si>
    <t>3641</t>
  </si>
  <si>
    <t>840003145045788</t>
  </si>
  <si>
    <t>UT21</t>
  </si>
  <si>
    <t>997</t>
  </si>
  <si>
    <t>1122</t>
  </si>
  <si>
    <t>840003145045797</t>
  </si>
  <si>
    <t>999</t>
  </si>
  <si>
    <t>1114</t>
  </si>
  <si>
    <t>840003145045798</t>
  </si>
  <si>
    <t>996</t>
  </si>
  <si>
    <t>1136</t>
  </si>
  <si>
    <t>840003145045799</t>
  </si>
  <si>
    <t>Pd Ch#1319 $900.00</t>
  </si>
  <si>
    <t>TOTAL</t>
  </si>
  <si>
    <t>Scholarship</t>
  </si>
  <si>
    <t>1st (50%)</t>
  </si>
  <si>
    <t>2nd (30%)</t>
  </si>
  <si>
    <t>3rd (20%)</t>
  </si>
  <si>
    <t>BREED</t>
  </si>
  <si>
    <t>Reg #</t>
  </si>
  <si>
    <t>B/H</t>
  </si>
  <si>
    <t>Init Wt.</t>
  </si>
  <si>
    <t>DOB</t>
  </si>
  <si>
    <t>Sire Tag</t>
  </si>
  <si>
    <t>Sire Reg</t>
  </si>
  <si>
    <t>Dam Tag</t>
  </si>
  <si>
    <t>Dam Reg</t>
  </si>
  <si>
    <t>Genotype</t>
  </si>
  <si>
    <t>Off Test</t>
  </si>
  <si>
    <t>Targhee</t>
  </si>
  <si>
    <t>S/P</t>
  </si>
  <si>
    <t>Ortman 1867</t>
  </si>
  <si>
    <t>Y618</t>
  </si>
  <si>
    <t>McRae Brothers 9096</t>
  </si>
  <si>
    <t>Y455</t>
  </si>
  <si>
    <t>TW/P</t>
  </si>
  <si>
    <t>Y538</t>
  </si>
  <si>
    <t>Y528</t>
  </si>
  <si>
    <t>Y205</t>
  </si>
  <si>
    <t>Y628</t>
  </si>
  <si>
    <t>R415</t>
  </si>
  <si>
    <t>QD/P</t>
  </si>
  <si>
    <t>R412</t>
  </si>
  <si>
    <t>R631</t>
  </si>
  <si>
    <t>R605</t>
  </si>
  <si>
    <t>R623</t>
  </si>
  <si>
    <t xml:space="preserve"> </t>
  </si>
  <si>
    <t>Rambouillet</t>
  </si>
  <si>
    <t>TW/H</t>
  </si>
  <si>
    <t>Ketterling 79</t>
  </si>
  <si>
    <t>5003</t>
  </si>
  <si>
    <t>5020</t>
  </si>
  <si>
    <t>6030</t>
  </si>
  <si>
    <t>UW 5010</t>
  </si>
  <si>
    <t>5044</t>
  </si>
  <si>
    <t>5004</t>
  </si>
  <si>
    <t>4015</t>
  </si>
  <si>
    <t>6021</t>
  </si>
  <si>
    <t>Columbia</t>
  </si>
  <si>
    <t>Browm 7T0916</t>
  </si>
  <si>
    <t>1380</t>
  </si>
  <si>
    <t>S/H</t>
  </si>
  <si>
    <t>Forbes 2478</t>
  </si>
  <si>
    <t>1449</t>
  </si>
  <si>
    <t>S</t>
  </si>
  <si>
    <t>110</t>
  </si>
  <si>
    <t>119</t>
  </si>
  <si>
    <t>McCormick 303</t>
  </si>
  <si>
    <t>2623</t>
  </si>
  <si>
    <t>2619</t>
  </si>
  <si>
    <t>2433</t>
  </si>
  <si>
    <t>Forbes 2402</t>
  </si>
  <si>
    <t>2446</t>
  </si>
  <si>
    <t>2556</t>
  </si>
  <si>
    <t>261</t>
  </si>
  <si>
    <t>345</t>
  </si>
  <si>
    <t>TW</t>
  </si>
  <si>
    <t>L9</t>
  </si>
  <si>
    <t>260</t>
  </si>
  <si>
    <t>Forbes 2630</t>
  </si>
  <si>
    <t>346</t>
  </si>
  <si>
    <t>Hageman 4040</t>
  </si>
  <si>
    <t>224</t>
  </si>
  <si>
    <t>275</t>
  </si>
  <si>
    <t>Cook 5537</t>
  </si>
  <si>
    <t>HS 4137</t>
  </si>
  <si>
    <t>TR/H</t>
  </si>
  <si>
    <t>CP 4079</t>
  </si>
  <si>
    <t>CS 5315</t>
  </si>
  <si>
    <t>R-319</t>
  </si>
  <si>
    <t>4442</t>
  </si>
  <si>
    <t>R-323</t>
  </si>
  <si>
    <t>4611</t>
  </si>
  <si>
    <t>F-2456</t>
  </si>
  <si>
    <t>4355</t>
  </si>
  <si>
    <t>4319</t>
  </si>
  <si>
    <t>M-100</t>
  </si>
  <si>
    <t>4161</t>
  </si>
  <si>
    <t>4501</t>
  </si>
  <si>
    <t>G545</t>
  </si>
  <si>
    <t>98344</t>
  </si>
  <si>
    <t>Y636</t>
  </si>
  <si>
    <t>98346</t>
  </si>
  <si>
    <t>P(D)-18</t>
  </si>
  <si>
    <t>Blue 19</t>
  </si>
  <si>
    <t>1230</t>
  </si>
  <si>
    <t>H-18</t>
  </si>
  <si>
    <t>F62</t>
  </si>
  <si>
    <t>1133</t>
  </si>
  <si>
    <t>W25</t>
  </si>
  <si>
    <t>1419</t>
  </si>
  <si>
    <t>TR/P</t>
  </si>
  <si>
    <t>B19</t>
  </si>
  <si>
    <t>1312</t>
  </si>
  <si>
    <t>1420</t>
  </si>
  <si>
    <t>1320</t>
  </si>
  <si>
    <t>1319</t>
  </si>
  <si>
    <t>McGivney 147</t>
  </si>
  <si>
    <t>Forbes 2564</t>
  </si>
  <si>
    <t>776</t>
  </si>
  <si>
    <t>1030</t>
  </si>
  <si>
    <t>998864</t>
  </si>
  <si>
    <t>998865</t>
  </si>
  <si>
    <t>998867</t>
  </si>
  <si>
    <t>B709</t>
  </si>
  <si>
    <t>B712</t>
  </si>
  <si>
    <t>G271</t>
  </si>
  <si>
    <t>P560</t>
  </si>
  <si>
    <t>P545</t>
  </si>
  <si>
    <t>P547</t>
  </si>
  <si>
    <t>p560</t>
  </si>
  <si>
    <t>P445</t>
  </si>
  <si>
    <t>Jackson1610</t>
  </si>
  <si>
    <t>Borcher 6248</t>
  </si>
  <si>
    <t>W563</t>
  </si>
  <si>
    <t>W723</t>
  </si>
  <si>
    <t>W551</t>
  </si>
  <si>
    <t>W513</t>
  </si>
  <si>
    <t>Schunke 3577</t>
  </si>
  <si>
    <t>3441</t>
  </si>
  <si>
    <t>Pd Ch# 9339 $3550.00</t>
  </si>
  <si>
    <t>Pd Ch# 2723 $300.00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</si>
</sst>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;[Red]&quot;$&quot;#,##0.00"/>
    <numFmt numFmtId="165" formatCode="&quot;$&quot;#,##0.00"/>
    <numFmt numFmtId="166" formatCode="m/d/yy;@"/>
    <numFmt numFmtId="167" formatCode="mm/dd/yy;@"/>
    <numFmt numFmtId="168" formatCode="0.0"/>
    <numFmt numFmtId="169" formatCode="0_)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Courier"/>
      <family val="3"/>
    </font>
    <font>
      <b/>
      <sz val="8"/>
      <color theme="1"/>
      <name val="Arial"/>
      <family val="2"/>
    </font>
    <font>
      <sz val="8"/>
      <color rgb="FF0070C0"/>
      <name val="Arial"/>
      <family val="2"/>
    </font>
    <font>
      <u/>
      <sz val="8"/>
      <color indexed="12"/>
      <name val="Arial"/>
      <family val="2"/>
    </font>
    <font>
      <u/>
      <sz val="8"/>
      <color rgb="FF0070C0"/>
      <name val="Arial"/>
      <family val="2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9" fontId="16" fillId="0" borderId="0">
      <alignment horizontal="right"/>
    </xf>
  </cellStyleXfs>
  <cellXfs count="74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  <xf numFmtId="0" fontId="2" fillId="0" borderId="1" xfId="0" applyFont="1" applyFill="1" applyBorder="1" applyAlignment="1"/>
    <xf numFmtId="0" fontId="1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49" fontId="15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left"/>
    </xf>
    <xf numFmtId="16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168" fontId="3" fillId="0" borderId="1" xfId="2" applyNumberFormat="1" applyFont="1" applyFill="1" applyBorder="1" applyAlignment="1">
      <alignment horizontal="center"/>
    </xf>
    <xf numFmtId="168" fontId="3" fillId="0" borderId="2" xfId="2" applyNumberFormat="1" applyFont="1" applyFill="1" applyBorder="1" applyAlignment="1">
      <alignment horizontal="center"/>
    </xf>
    <xf numFmtId="168" fontId="3" fillId="0" borderId="3" xfId="2" applyNumberFormat="1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9" fillId="0" borderId="1" xfId="1" applyFont="1" applyFill="1" applyBorder="1" applyAlignment="1" applyProtection="1">
      <alignment horizontal="left"/>
    </xf>
    <xf numFmtId="0" fontId="20" fillId="0" borderId="1" xfId="1" applyFont="1" applyFill="1" applyBorder="1" applyAlignment="1" applyProtection="1">
      <alignment horizontal="left"/>
    </xf>
    <xf numFmtId="0" fontId="19" fillId="0" borderId="1" xfId="1" applyFont="1" applyFill="1" applyBorder="1" applyAlignment="1" applyProtection="1"/>
    <xf numFmtId="0" fontId="21" fillId="0" borderId="1" xfId="1" applyFont="1" applyFill="1" applyBorder="1" applyAlignment="1" applyProtection="1">
      <alignment horizontal="left"/>
    </xf>
  </cellXfs>
  <cellStyles count="3">
    <cellStyle name="Hyperlink" xfId="1" builtinId="8"/>
    <cellStyle name="Normal" xfId="0" builtinId="0"/>
    <cellStyle name="Normal_28DAY9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sjulian@wildblue.net" TargetMode="External"/><Relationship Id="rId13" Type="http://schemas.openxmlformats.org/officeDocument/2006/relationships/hyperlink" Target="mailto:ryan@mdiamondangus.com" TargetMode="External"/><Relationship Id="rId3" Type="http://schemas.openxmlformats.org/officeDocument/2006/relationships/hyperlink" Target="mailto:mcgivney@rtconnect.net" TargetMode="External"/><Relationship Id="rId7" Type="http://schemas.openxmlformats.org/officeDocument/2006/relationships/hyperlink" Target="mailto:mac_m_2000@yahoo.com" TargetMode="External"/><Relationship Id="rId12" Type="http://schemas.openxmlformats.org/officeDocument/2006/relationships/hyperlink" Target="mailto:klbsooner30@yahoo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tracy.dilts82@gmail.com" TargetMode="External"/><Relationship Id="rId16" Type="http://schemas.openxmlformats.org/officeDocument/2006/relationships/hyperlink" Target="mailto:eisenbraun@collinscom.net" TargetMode="External"/><Relationship Id="rId1" Type="http://schemas.openxmlformats.org/officeDocument/2006/relationships/hyperlink" Target="mailto:brad@mdiamondangus.com" TargetMode="External"/><Relationship Id="rId6" Type="http://schemas.openxmlformats.org/officeDocument/2006/relationships/hyperlink" Target="mailto:arosmond@allwest.net" TargetMode="External"/><Relationship Id="rId11" Type="http://schemas.openxmlformats.org/officeDocument/2006/relationships/hyperlink" Target="mailto:InnesRanch@gmail.com" TargetMode="External"/><Relationship Id="rId5" Type="http://schemas.openxmlformats.org/officeDocument/2006/relationships/hyperlink" Target="mailto:matt.rabel@anadarko.com" TargetMode="External"/><Relationship Id="rId15" Type="http://schemas.openxmlformats.org/officeDocument/2006/relationships/hyperlink" Target="mailto:bobinnes35@gmail.com" TargetMode="External"/><Relationship Id="rId10" Type="http://schemas.openxmlformats.org/officeDocument/2006/relationships/hyperlink" Target="mailto:kbgeis@vcn.com" TargetMode="External"/><Relationship Id="rId4" Type="http://schemas.openxmlformats.org/officeDocument/2006/relationships/hyperlink" Target="mailto:kkoepke@uwyo.edu" TargetMode="External"/><Relationship Id="rId9" Type="http://schemas.openxmlformats.org/officeDocument/2006/relationships/hyperlink" Target="mailto:shangarson@icloud.com" TargetMode="External"/><Relationship Id="rId14" Type="http://schemas.openxmlformats.org/officeDocument/2006/relationships/hyperlink" Target="mailto:dwaldrop@wcc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18" sqref="E18"/>
    </sheetView>
  </sheetViews>
  <sheetFormatPr defaultColWidth="9.140625" defaultRowHeight="11.25" x14ac:dyDescent="0.2"/>
  <cols>
    <col min="1" max="1" width="13.28515625" style="68" bestFit="1" customWidth="1"/>
    <col min="2" max="2" width="15.5703125" style="68" bestFit="1" customWidth="1"/>
    <col min="3" max="3" width="17.28515625" style="68" bestFit="1" customWidth="1"/>
    <col min="4" max="4" width="17.42578125" style="68" bestFit="1" customWidth="1"/>
    <col min="5" max="5" width="14.7109375" style="68" bestFit="1" customWidth="1"/>
    <col min="6" max="6" width="6" style="41" bestFit="1" customWidth="1"/>
    <col min="7" max="7" width="5.28515625" style="41" bestFit="1" customWidth="1"/>
    <col min="8" max="8" width="16" style="41" bestFit="1" customWidth="1"/>
    <col min="9" max="9" width="11.7109375" style="41" bestFit="1" customWidth="1"/>
    <col min="10" max="10" width="20.42578125" style="69" bestFit="1" customWidth="1"/>
    <col min="11" max="16384" width="9.140625" style="42"/>
  </cols>
  <sheetData>
    <row r="1" spans="1:11" x14ac:dyDescent="0.2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67" t="s">
        <v>9</v>
      </c>
    </row>
    <row r="2" spans="1:11" x14ac:dyDescent="0.2">
      <c r="A2" s="68" t="s">
        <v>10</v>
      </c>
      <c r="B2" s="68" t="s">
        <v>11</v>
      </c>
      <c r="D2" s="68" t="s">
        <v>12</v>
      </c>
      <c r="E2" s="68" t="s">
        <v>13</v>
      </c>
      <c r="F2" s="41" t="s">
        <v>14</v>
      </c>
      <c r="G2" s="41">
        <v>82222</v>
      </c>
      <c r="H2" s="41" t="s">
        <v>15</v>
      </c>
    </row>
    <row r="3" spans="1:11" x14ac:dyDescent="0.2">
      <c r="A3" s="68" t="s">
        <v>16</v>
      </c>
      <c r="B3" s="68" t="s">
        <v>17</v>
      </c>
      <c r="C3" s="68" t="s">
        <v>18</v>
      </c>
      <c r="D3" s="68" t="s">
        <v>19</v>
      </c>
      <c r="E3" s="68" t="s">
        <v>20</v>
      </c>
      <c r="F3" s="41" t="s">
        <v>14</v>
      </c>
      <c r="G3" s="41">
        <v>82633</v>
      </c>
      <c r="H3" s="41" t="s">
        <v>21</v>
      </c>
      <c r="J3" s="70" t="s">
        <v>22</v>
      </c>
    </row>
    <row r="4" spans="1:11" x14ac:dyDescent="0.2">
      <c r="H4" s="41" t="s">
        <v>23</v>
      </c>
      <c r="J4" s="70"/>
    </row>
    <row r="5" spans="1:11" x14ac:dyDescent="0.2">
      <c r="A5" s="68" t="s">
        <v>24</v>
      </c>
      <c r="B5" s="68" t="s">
        <v>25</v>
      </c>
      <c r="C5" s="68" t="s">
        <v>26</v>
      </c>
      <c r="D5" s="68" t="s">
        <v>27</v>
      </c>
      <c r="E5" s="68" t="s">
        <v>28</v>
      </c>
      <c r="F5" s="41" t="s">
        <v>14</v>
      </c>
      <c r="G5" s="41">
        <v>82639</v>
      </c>
      <c r="H5" s="41" t="s">
        <v>29</v>
      </c>
    </row>
    <row r="6" spans="1:11" x14ac:dyDescent="0.2">
      <c r="A6" s="68" t="s">
        <v>31</v>
      </c>
      <c r="B6" s="68" t="s">
        <v>32</v>
      </c>
      <c r="C6" s="68" t="s">
        <v>33</v>
      </c>
      <c r="D6" s="68" t="s">
        <v>34</v>
      </c>
      <c r="E6" s="68" t="s">
        <v>35</v>
      </c>
      <c r="F6" s="41" t="s">
        <v>14</v>
      </c>
      <c r="G6" s="41">
        <v>82213</v>
      </c>
      <c r="H6" s="41" t="s">
        <v>36</v>
      </c>
      <c r="J6" s="70" t="s">
        <v>37</v>
      </c>
    </row>
    <row r="7" spans="1:11" x14ac:dyDescent="0.2">
      <c r="A7" s="68" t="s">
        <v>38</v>
      </c>
      <c r="B7" s="68" t="s">
        <v>39</v>
      </c>
      <c r="D7" s="68" t="s">
        <v>40</v>
      </c>
      <c r="E7" s="68" t="s">
        <v>41</v>
      </c>
      <c r="F7" s="41" t="s">
        <v>14</v>
      </c>
      <c r="G7" s="41">
        <v>82051</v>
      </c>
      <c r="H7" s="41" t="s">
        <v>42</v>
      </c>
      <c r="I7" s="41" t="s">
        <v>43</v>
      </c>
      <c r="J7" s="70" t="s">
        <v>44</v>
      </c>
    </row>
    <row r="8" spans="1:11" x14ac:dyDescent="0.2">
      <c r="A8" s="68" t="s">
        <v>45</v>
      </c>
      <c r="B8" s="68" t="s">
        <v>46</v>
      </c>
      <c r="C8" s="68" t="s">
        <v>47</v>
      </c>
      <c r="D8" s="68" t="s">
        <v>48</v>
      </c>
      <c r="E8" s="68" t="s">
        <v>49</v>
      </c>
      <c r="F8" s="41" t="s">
        <v>14</v>
      </c>
      <c r="G8" s="41">
        <v>82834</v>
      </c>
      <c r="H8" s="41" t="s">
        <v>50</v>
      </c>
      <c r="J8" s="71" t="s">
        <v>51</v>
      </c>
    </row>
    <row r="9" spans="1:11" x14ac:dyDescent="0.2">
      <c r="A9" s="68" t="s">
        <v>52</v>
      </c>
      <c r="B9" s="68" t="s">
        <v>53</v>
      </c>
      <c r="D9" s="68" t="s">
        <v>54</v>
      </c>
      <c r="E9" s="68" t="s">
        <v>28</v>
      </c>
      <c r="F9" s="41" t="s">
        <v>14</v>
      </c>
      <c r="G9" s="41">
        <v>82639</v>
      </c>
      <c r="H9" s="41" t="s">
        <v>55</v>
      </c>
      <c r="J9" s="71" t="s">
        <v>56</v>
      </c>
    </row>
    <row r="10" spans="1:11" x14ac:dyDescent="0.2">
      <c r="A10" s="68" t="s">
        <v>57</v>
      </c>
      <c r="B10" s="68" t="s">
        <v>58</v>
      </c>
      <c r="C10" s="68" t="s">
        <v>59</v>
      </c>
      <c r="D10" s="68" t="s">
        <v>60</v>
      </c>
      <c r="E10" s="68" t="s">
        <v>61</v>
      </c>
      <c r="F10" s="41" t="s">
        <v>14</v>
      </c>
      <c r="G10" s="41">
        <v>82637</v>
      </c>
      <c r="H10" s="41" t="s">
        <v>62</v>
      </c>
      <c r="I10" s="42"/>
      <c r="J10" s="70" t="s">
        <v>63</v>
      </c>
      <c r="K10" s="72"/>
    </row>
    <row r="11" spans="1:11" x14ac:dyDescent="0.2">
      <c r="A11" s="68" t="s">
        <v>64</v>
      </c>
      <c r="B11" s="68" t="s">
        <v>65</v>
      </c>
      <c r="C11" s="68" t="s">
        <v>59</v>
      </c>
      <c r="D11" s="68" t="s">
        <v>60</v>
      </c>
      <c r="E11" s="68" t="s">
        <v>61</v>
      </c>
      <c r="F11" s="41" t="s">
        <v>14</v>
      </c>
      <c r="G11" s="41">
        <v>82637</v>
      </c>
      <c r="I11" s="42" t="s">
        <v>66</v>
      </c>
      <c r="J11" s="70" t="s">
        <v>67</v>
      </c>
      <c r="K11" s="72"/>
    </row>
    <row r="12" spans="1:11" x14ac:dyDescent="0.2">
      <c r="A12" s="68" t="s">
        <v>68</v>
      </c>
      <c r="B12" s="68" t="s">
        <v>69</v>
      </c>
      <c r="C12" s="68" t="s">
        <v>70</v>
      </c>
      <c r="D12" s="68" t="s">
        <v>71</v>
      </c>
      <c r="E12" s="68" t="s">
        <v>72</v>
      </c>
      <c r="F12" s="41" t="s">
        <v>30</v>
      </c>
      <c r="G12" s="41">
        <v>57760</v>
      </c>
      <c r="H12" s="41" t="s">
        <v>73</v>
      </c>
      <c r="J12" s="71"/>
    </row>
    <row r="13" spans="1:11" x14ac:dyDescent="0.2">
      <c r="A13" s="68" t="s">
        <v>75</v>
      </c>
      <c r="B13" s="68" t="s">
        <v>76</v>
      </c>
      <c r="C13" s="68" t="s">
        <v>77</v>
      </c>
      <c r="D13" s="68" t="s">
        <v>78</v>
      </c>
      <c r="E13" s="68" t="s">
        <v>74</v>
      </c>
      <c r="F13" s="41" t="s">
        <v>14</v>
      </c>
      <c r="G13" s="41">
        <v>82070</v>
      </c>
      <c r="H13" s="41" t="s">
        <v>79</v>
      </c>
      <c r="J13" s="70" t="s">
        <v>80</v>
      </c>
    </row>
    <row r="14" spans="1:11" x14ac:dyDescent="0.2">
      <c r="A14" s="68" t="s">
        <v>83</v>
      </c>
      <c r="B14" s="68" t="s">
        <v>84</v>
      </c>
      <c r="D14" s="68" t="s">
        <v>85</v>
      </c>
      <c r="E14" s="68" t="s">
        <v>82</v>
      </c>
      <c r="F14" s="41" t="s">
        <v>14</v>
      </c>
      <c r="G14" s="41">
        <v>82718</v>
      </c>
      <c r="H14" s="41" t="s">
        <v>86</v>
      </c>
      <c r="I14" s="41" t="s">
        <v>87</v>
      </c>
      <c r="J14" s="70" t="s">
        <v>88</v>
      </c>
    </row>
    <row r="15" spans="1:11" x14ac:dyDescent="0.2">
      <c r="A15" s="68" t="s">
        <v>89</v>
      </c>
      <c r="B15" s="68" t="s">
        <v>90</v>
      </c>
      <c r="D15" s="68" t="s">
        <v>91</v>
      </c>
      <c r="E15" s="68" t="s">
        <v>92</v>
      </c>
      <c r="F15" s="41" t="s">
        <v>81</v>
      </c>
      <c r="G15" s="41">
        <v>84017</v>
      </c>
      <c r="H15" s="41" t="s">
        <v>93</v>
      </c>
      <c r="J15" s="70" t="s">
        <v>94</v>
      </c>
    </row>
    <row r="16" spans="1:11" x14ac:dyDescent="0.2">
      <c r="A16" s="68" t="s">
        <v>95</v>
      </c>
      <c r="B16" s="68" t="s">
        <v>96</v>
      </c>
      <c r="C16" s="68" t="s">
        <v>97</v>
      </c>
      <c r="D16" s="68" t="s">
        <v>98</v>
      </c>
      <c r="E16" s="68" t="s">
        <v>99</v>
      </c>
      <c r="F16" s="41" t="s">
        <v>14</v>
      </c>
      <c r="G16" s="41">
        <v>83101</v>
      </c>
      <c r="H16" s="41" t="s">
        <v>100</v>
      </c>
      <c r="J16" s="70" t="s">
        <v>101</v>
      </c>
    </row>
    <row r="17" spans="1:10" x14ac:dyDescent="0.2">
      <c r="A17" s="68" t="s">
        <v>102</v>
      </c>
      <c r="B17" s="68" t="s">
        <v>103</v>
      </c>
      <c r="D17" s="68" t="s">
        <v>104</v>
      </c>
      <c r="E17" s="68" t="s">
        <v>82</v>
      </c>
      <c r="F17" s="41" t="s">
        <v>14</v>
      </c>
      <c r="G17" s="41">
        <v>82718</v>
      </c>
      <c r="H17" s="41" t="s">
        <v>105</v>
      </c>
      <c r="J17" s="70" t="s">
        <v>106</v>
      </c>
    </row>
    <row r="18" spans="1:10" x14ac:dyDescent="0.2">
      <c r="A18" s="68" t="s">
        <v>107</v>
      </c>
      <c r="B18" s="68" t="s">
        <v>108</v>
      </c>
      <c r="C18" s="68" t="s">
        <v>109</v>
      </c>
      <c r="D18" s="68" t="s">
        <v>110</v>
      </c>
      <c r="E18" s="68" t="s">
        <v>82</v>
      </c>
      <c r="F18" s="41" t="s">
        <v>14</v>
      </c>
      <c r="G18" s="41">
        <v>82718</v>
      </c>
      <c r="H18" s="41" t="s">
        <v>111</v>
      </c>
      <c r="I18" s="41" t="s">
        <v>112</v>
      </c>
      <c r="J18" s="70" t="s">
        <v>113</v>
      </c>
    </row>
    <row r="19" spans="1:10" x14ac:dyDescent="0.2">
      <c r="J19" s="73" t="s">
        <v>114</v>
      </c>
    </row>
    <row r="20" spans="1:10" x14ac:dyDescent="0.2">
      <c r="A20" s="68" t="s">
        <v>115</v>
      </c>
      <c r="B20" s="68" t="s">
        <v>116</v>
      </c>
      <c r="D20" s="68" t="s">
        <v>117</v>
      </c>
      <c r="E20" s="68" t="s">
        <v>118</v>
      </c>
      <c r="F20" s="41" t="s">
        <v>119</v>
      </c>
      <c r="G20" s="41">
        <v>76945</v>
      </c>
      <c r="J20" s="73" t="s">
        <v>120</v>
      </c>
    </row>
    <row r="21" spans="1:10" x14ac:dyDescent="0.2">
      <c r="A21" s="68" t="s">
        <v>121</v>
      </c>
      <c r="B21" s="68" t="s">
        <v>122</v>
      </c>
      <c r="C21" s="68" t="s">
        <v>123</v>
      </c>
      <c r="D21" s="68" t="s">
        <v>124</v>
      </c>
      <c r="E21" s="68" t="s">
        <v>125</v>
      </c>
      <c r="F21" s="41" t="s">
        <v>126</v>
      </c>
      <c r="G21" s="41">
        <v>80477</v>
      </c>
      <c r="H21" s="41" t="s">
        <v>127</v>
      </c>
    </row>
    <row r="22" spans="1:10" x14ac:dyDescent="0.2">
      <c r="A22" s="68" t="s">
        <v>128</v>
      </c>
      <c r="B22" s="68" t="s">
        <v>129</v>
      </c>
      <c r="D22" s="68" t="s">
        <v>130</v>
      </c>
      <c r="E22" s="68" t="s">
        <v>131</v>
      </c>
      <c r="F22" s="41" t="s">
        <v>14</v>
      </c>
      <c r="G22" s="41">
        <v>82732</v>
      </c>
      <c r="H22" s="41" t="s">
        <v>132</v>
      </c>
      <c r="J22" s="73" t="s">
        <v>133</v>
      </c>
    </row>
    <row r="23" spans="1:10" x14ac:dyDescent="0.2">
      <c r="D23" s="68" t="s">
        <v>134</v>
      </c>
    </row>
    <row r="24" spans="1:10" x14ac:dyDescent="0.2">
      <c r="A24" s="68" t="s">
        <v>135</v>
      </c>
      <c r="B24" s="68" t="s">
        <v>136</v>
      </c>
      <c r="D24" s="68" t="s">
        <v>137</v>
      </c>
      <c r="E24" s="68" t="s">
        <v>138</v>
      </c>
      <c r="F24" s="41" t="s">
        <v>119</v>
      </c>
      <c r="G24" s="41">
        <v>76844</v>
      </c>
      <c r="H24" s="41" t="s">
        <v>139</v>
      </c>
    </row>
  </sheetData>
  <hyperlinks>
    <hyperlink ref="J10" r:id="rId1"/>
    <hyperlink ref="J3" r:id="rId2"/>
    <hyperlink ref="J9" r:id="rId3"/>
    <hyperlink ref="J13" r:id="rId4"/>
    <hyperlink ref="J8" r:id="rId5"/>
    <hyperlink ref="J15" r:id="rId6"/>
    <hyperlink ref="J6" r:id="rId7"/>
    <hyperlink ref="J16" r:id="rId8"/>
    <hyperlink ref="J7" r:id="rId9"/>
    <hyperlink ref="J14" r:id="rId10"/>
    <hyperlink ref="J18" r:id="rId11"/>
    <hyperlink ref="J17" r:id="rId12"/>
    <hyperlink ref="J11" r:id="rId13"/>
    <hyperlink ref="J20" r:id="rId14"/>
    <hyperlink ref="J19" r:id="rId15"/>
    <hyperlink ref="J22" r:id="rId16"/>
  </hyperlinks>
  <pageMargins left="0.25" right="0.25" top="0.75" bottom="0.75" header="0.3" footer="0.3"/>
  <pageSetup scale="85" orientation="landscape" horizontalDpi="0" verticalDpi="0" r:id="rId17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3"/>
  <sheetViews>
    <sheetView workbookViewId="0">
      <selection activeCell="C11" sqref="C11"/>
    </sheetView>
  </sheetViews>
  <sheetFormatPr defaultColWidth="9.140625" defaultRowHeight="15" x14ac:dyDescent="0.25"/>
  <cols>
    <col min="1" max="1" width="10" style="27" customWidth="1"/>
    <col min="2" max="2" width="11.5703125" style="29" bestFit="1" customWidth="1"/>
    <col min="3" max="3" width="16.28515625" style="29" bestFit="1" customWidth="1"/>
    <col min="4" max="4" width="17.28515625" style="33" bestFit="1" customWidth="1"/>
    <col min="5" max="5" width="10.140625" style="6" bestFit="1" customWidth="1"/>
    <col min="6" max="6" width="9.140625" style="6"/>
    <col min="7" max="7" width="12.7109375" style="6" bestFit="1" customWidth="1"/>
    <col min="8" max="8" width="10.28515625" style="7" customWidth="1"/>
    <col min="9" max="11" width="9.140625" style="8"/>
    <col min="12" max="12" width="19.28515625" style="8" customWidth="1"/>
    <col min="13" max="16384" width="9.140625" style="8"/>
  </cols>
  <sheetData>
    <row r="1" spans="1:9" x14ac:dyDescent="0.25">
      <c r="A1" s="4" t="s">
        <v>140</v>
      </c>
      <c r="B1" s="5"/>
      <c r="C1" s="5"/>
      <c r="D1" s="5"/>
    </row>
    <row r="2" spans="1:9" x14ac:dyDescent="0.25">
      <c r="A2" s="60" t="s">
        <v>141</v>
      </c>
      <c r="B2" s="10" t="s">
        <v>142</v>
      </c>
      <c r="C2" s="10" t="s">
        <v>143</v>
      </c>
      <c r="D2" s="10" t="s">
        <v>144</v>
      </c>
      <c r="E2" s="11" t="s">
        <v>145</v>
      </c>
      <c r="F2" s="11" t="s">
        <v>146</v>
      </c>
      <c r="G2" s="11" t="s">
        <v>147</v>
      </c>
    </row>
    <row r="3" spans="1:9" x14ac:dyDescent="0.25">
      <c r="A3" s="12" t="s">
        <v>148</v>
      </c>
      <c r="B3" s="13"/>
      <c r="C3" s="13" t="s">
        <v>149</v>
      </c>
      <c r="D3" s="14"/>
      <c r="E3" s="15"/>
      <c r="F3" s="15"/>
      <c r="G3" s="15"/>
      <c r="H3" s="16"/>
      <c r="I3" s="1"/>
    </row>
    <row r="4" spans="1:9" x14ac:dyDescent="0.25">
      <c r="A4" s="3">
        <v>1</v>
      </c>
      <c r="B4" s="13" t="s">
        <v>150</v>
      </c>
      <c r="C4" s="13" t="s">
        <v>151</v>
      </c>
      <c r="D4" s="13" t="s">
        <v>152</v>
      </c>
      <c r="E4" s="15">
        <v>295</v>
      </c>
      <c r="F4" s="15">
        <v>0</v>
      </c>
      <c r="G4" s="15">
        <v>295</v>
      </c>
      <c r="H4" s="16"/>
      <c r="I4" s="1"/>
    </row>
    <row r="5" spans="1:9" x14ac:dyDescent="0.25">
      <c r="A5" s="3">
        <v>2</v>
      </c>
      <c r="B5" s="13" t="s">
        <v>153</v>
      </c>
      <c r="C5" s="13" t="s">
        <v>154</v>
      </c>
      <c r="D5" s="13" t="s">
        <v>155</v>
      </c>
      <c r="E5" s="15">
        <v>295</v>
      </c>
      <c r="F5" s="15">
        <v>0</v>
      </c>
      <c r="G5" s="15">
        <f>E5+F5</f>
        <v>295</v>
      </c>
      <c r="H5" s="17"/>
      <c r="I5" s="1"/>
    </row>
    <row r="6" spans="1:9" x14ac:dyDescent="0.25">
      <c r="A6" s="3">
        <v>3</v>
      </c>
      <c r="B6" s="13" t="s">
        <v>156</v>
      </c>
      <c r="C6" s="13" t="s">
        <v>157</v>
      </c>
      <c r="D6" s="13" t="s">
        <v>158</v>
      </c>
      <c r="E6" s="15">
        <v>295</v>
      </c>
      <c r="F6" s="15">
        <v>0</v>
      </c>
      <c r="G6" s="15">
        <f>E6+F6</f>
        <v>295</v>
      </c>
      <c r="H6" s="17"/>
      <c r="I6" s="1"/>
    </row>
    <row r="7" spans="1:9" x14ac:dyDescent="0.25">
      <c r="A7" s="3">
        <v>4</v>
      </c>
      <c r="B7" s="13" t="s">
        <v>159</v>
      </c>
      <c r="C7" s="13" t="s">
        <v>160</v>
      </c>
      <c r="D7" s="13" t="s">
        <v>161</v>
      </c>
      <c r="E7" s="15">
        <v>295</v>
      </c>
      <c r="F7" s="15">
        <v>0</v>
      </c>
      <c r="G7" s="15">
        <f>E7+F7</f>
        <v>295</v>
      </c>
      <c r="H7" s="17"/>
      <c r="I7" s="1"/>
    </row>
    <row r="8" spans="1:9" x14ac:dyDescent="0.25">
      <c r="A8" s="3">
        <v>5</v>
      </c>
      <c r="B8" s="13" t="s">
        <v>162</v>
      </c>
      <c r="C8" s="13" t="s">
        <v>163</v>
      </c>
      <c r="D8" s="13" t="s">
        <v>164</v>
      </c>
      <c r="E8" s="15">
        <v>295</v>
      </c>
      <c r="F8" s="15">
        <v>0</v>
      </c>
      <c r="G8" s="15">
        <f>E8+F8</f>
        <v>295</v>
      </c>
      <c r="H8" s="18"/>
      <c r="I8" s="1"/>
    </row>
    <row r="9" spans="1:9" x14ac:dyDescent="0.25">
      <c r="A9" s="3">
        <v>6</v>
      </c>
      <c r="B9" s="13" t="s">
        <v>165</v>
      </c>
      <c r="C9" s="13" t="s">
        <v>166</v>
      </c>
      <c r="D9" s="13" t="s">
        <v>167</v>
      </c>
      <c r="E9" s="15">
        <v>295</v>
      </c>
      <c r="F9" s="15">
        <v>0</v>
      </c>
      <c r="G9" s="15">
        <v>295</v>
      </c>
      <c r="H9" s="18"/>
      <c r="I9" s="1"/>
    </row>
    <row r="10" spans="1:9" x14ac:dyDescent="0.25">
      <c r="A10" s="12" t="s">
        <v>147</v>
      </c>
      <c r="B10" s="13"/>
      <c r="C10" s="13"/>
      <c r="D10" s="13"/>
      <c r="E10" s="19">
        <f>SUM(E4:E9)</f>
        <v>1770</v>
      </c>
      <c r="F10" s="19">
        <f>SUM(F4:F9)</f>
        <v>0</v>
      </c>
      <c r="G10" s="19">
        <f>SUM(G4:G9)</f>
        <v>1770</v>
      </c>
      <c r="H10" s="18"/>
      <c r="I10" s="1"/>
    </row>
    <row r="11" spans="1:9" x14ac:dyDescent="0.25">
      <c r="A11" s="12" t="s">
        <v>168</v>
      </c>
      <c r="B11" s="13"/>
      <c r="C11" s="13" t="s">
        <v>149</v>
      </c>
      <c r="D11" s="13"/>
      <c r="E11" s="15"/>
      <c r="F11" s="15"/>
      <c r="G11" s="15"/>
      <c r="H11" s="18"/>
      <c r="I11" s="1"/>
    </row>
    <row r="12" spans="1:9" x14ac:dyDescent="0.25">
      <c r="A12" s="3">
        <v>7</v>
      </c>
      <c r="B12" s="13" t="s">
        <v>169</v>
      </c>
      <c r="C12" s="13" t="s">
        <v>170</v>
      </c>
      <c r="D12" s="13" t="s">
        <v>171</v>
      </c>
      <c r="E12" s="15">
        <v>295</v>
      </c>
      <c r="F12" s="15">
        <v>0</v>
      </c>
      <c r="G12" s="15">
        <f>E12+F12</f>
        <v>295</v>
      </c>
      <c r="H12" s="18"/>
      <c r="I12" s="1"/>
    </row>
    <row r="13" spans="1:9" x14ac:dyDescent="0.25">
      <c r="A13" s="3">
        <v>8</v>
      </c>
      <c r="B13" s="13" t="s">
        <v>172</v>
      </c>
      <c r="C13" s="13" t="s">
        <v>173</v>
      </c>
      <c r="D13" s="13" t="s">
        <v>174</v>
      </c>
      <c r="E13" s="15">
        <v>295</v>
      </c>
      <c r="F13" s="15">
        <v>0</v>
      </c>
      <c r="G13" s="15">
        <f>E13+F13</f>
        <v>295</v>
      </c>
      <c r="H13" s="18"/>
      <c r="I13" s="1"/>
    </row>
    <row r="14" spans="1:9" x14ac:dyDescent="0.25">
      <c r="A14" s="3">
        <v>9</v>
      </c>
      <c r="B14" s="13" t="s">
        <v>175</v>
      </c>
      <c r="C14" s="13" t="s">
        <v>176</v>
      </c>
      <c r="D14" s="13" t="s">
        <v>177</v>
      </c>
      <c r="E14" s="15">
        <v>295</v>
      </c>
      <c r="F14" s="15">
        <v>0</v>
      </c>
      <c r="G14" s="15">
        <f>E14+F14</f>
        <v>295</v>
      </c>
      <c r="H14" s="18"/>
      <c r="I14" s="1"/>
    </row>
    <row r="15" spans="1:9" x14ac:dyDescent="0.25">
      <c r="A15" s="3">
        <v>10</v>
      </c>
      <c r="B15" s="13" t="s">
        <v>178</v>
      </c>
      <c r="C15" s="13" t="s">
        <v>179</v>
      </c>
      <c r="D15" s="13" t="s">
        <v>180</v>
      </c>
      <c r="E15" s="15">
        <v>295</v>
      </c>
      <c r="F15" s="15">
        <v>0</v>
      </c>
      <c r="G15" s="15">
        <f>E15+F15</f>
        <v>295</v>
      </c>
      <c r="H15" s="18"/>
      <c r="I15" s="1"/>
    </row>
    <row r="16" spans="1:9" x14ac:dyDescent="0.25">
      <c r="A16" s="3">
        <v>11</v>
      </c>
      <c r="B16" s="13" t="s">
        <v>181</v>
      </c>
      <c r="C16" s="13" t="s">
        <v>182</v>
      </c>
      <c r="D16" s="13" t="s">
        <v>183</v>
      </c>
      <c r="E16" s="15">
        <v>295</v>
      </c>
      <c r="F16" s="15">
        <v>0</v>
      </c>
      <c r="G16" s="15">
        <f>E16+F16</f>
        <v>295</v>
      </c>
      <c r="H16" s="18"/>
      <c r="I16" s="1"/>
    </row>
    <row r="17" spans="1:10" x14ac:dyDescent="0.25">
      <c r="A17" s="12" t="s">
        <v>147</v>
      </c>
      <c r="B17" s="13"/>
      <c r="C17" s="13"/>
      <c r="D17" s="13"/>
      <c r="E17" s="19">
        <f>SUM(E12:E16)</f>
        <v>1475</v>
      </c>
      <c r="F17" s="19">
        <f>SUM(F12:F16)</f>
        <v>0</v>
      </c>
      <c r="G17" s="19">
        <f>SUM(G12:G16)</f>
        <v>1475</v>
      </c>
      <c r="H17" s="18"/>
      <c r="I17" s="1"/>
    </row>
    <row r="18" spans="1:10" x14ac:dyDescent="0.25">
      <c r="A18" s="12" t="s">
        <v>77</v>
      </c>
      <c r="B18" s="13"/>
      <c r="C18" s="13" t="s">
        <v>184</v>
      </c>
      <c r="D18" s="13"/>
      <c r="E18" s="15"/>
      <c r="F18" s="15"/>
      <c r="G18" s="15"/>
      <c r="H18" s="18"/>
      <c r="I18" s="1"/>
    </row>
    <row r="19" spans="1:10" x14ac:dyDescent="0.25">
      <c r="A19" s="3">
        <v>12</v>
      </c>
      <c r="B19" s="13" t="s">
        <v>185</v>
      </c>
      <c r="C19" s="13" t="s">
        <v>186</v>
      </c>
      <c r="D19" s="13" t="s">
        <v>187</v>
      </c>
      <c r="E19" s="15">
        <v>295</v>
      </c>
      <c r="F19" s="15">
        <v>5</v>
      </c>
      <c r="G19" s="15">
        <v>300</v>
      </c>
      <c r="H19" s="18"/>
      <c r="I19" s="1"/>
    </row>
    <row r="20" spans="1:10" x14ac:dyDescent="0.25">
      <c r="A20" s="3">
        <v>13</v>
      </c>
      <c r="B20" s="13" t="s">
        <v>188</v>
      </c>
      <c r="C20" s="13" t="s">
        <v>189</v>
      </c>
      <c r="D20" s="13" t="s">
        <v>190</v>
      </c>
      <c r="E20" s="15">
        <v>295</v>
      </c>
      <c r="F20" s="15">
        <v>5</v>
      </c>
      <c r="G20" s="15">
        <v>300</v>
      </c>
      <c r="H20" s="18"/>
      <c r="I20" s="1"/>
    </row>
    <row r="21" spans="1:10" x14ac:dyDescent="0.25">
      <c r="A21" s="3">
        <v>14</v>
      </c>
      <c r="B21" s="13" t="s">
        <v>191</v>
      </c>
      <c r="C21" s="13" t="s">
        <v>192</v>
      </c>
      <c r="D21" s="13" t="s">
        <v>193</v>
      </c>
      <c r="E21" s="15">
        <v>295</v>
      </c>
      <c r="F21" s="15">
        <v>5</v>
      </c>
      <c r="G21" s="15">
        <v>300</v>
      </c>
      <c r="H21" s="18"/>
      <c r="I21" s="1"/>
    </row>
    <row r="22" spans="1:10" x14ac:dyDescent="0.25">
      <c r="A22" s="3">
        <v>15</v>
      </c>
      <c r="B22" s="13" t="s">
        <v>194</v>
      </c>
      <c r="C22" s="13" t="s">
        <v>195</v>
      </c>
      <c r="D22" s="13" t="s">
        <v>196</v>
      </c>
      <c r="E22" s="15">
        <v>295</v>
      </c>
      <c r="F22" s="15">
        <v>5</v>
      </c>
      <c r="G22" s="15">
        <v>300</v>
      </c>
      <c r="H22" s="18"/>
      <c r="I22" s="1"/>
    </row>
    <row r="23" spans="1:10" x14ac:dyDescent="0.25">
      <c r="A23" s="3">
        <v>16</v>
      </c>
      <c r="B23" s="13" t="s">
        <v>197</v>
      </c>
      <c r="C23" s="13" t="s">
        <v>198</v>
      </c>
      <c r="D23" s="14">
        <v>840003145046924</v>
      </c>
      <c r="E23" s="15">
        <v>295</v>
      </c>
      <c r="F23" s="15">
        <v>5</v>
      </c>
      <c r="G23" s="15">
        <v>300</v>
      </c>
      <c r="H23" s="18"/>
      <c r="I23" s="1"/>
    </row>
    <row r="24" spans="1:10" x14ac:dyDescent="0.25">
      <c r="A24" s="3">
        <v>17</v>
      </c>
      <c r="B24" s="13" t="s">
        <v>199</v>
      </c>
      <c r="C24" s="13" t="s">
        <v>200</v>
      </c>
      <c r="D24" s="14">
        <v>840003145046927</v>
      </c>
      <c r="E24" s="15">
        <v>295</v>
      </c>
      <c r="F24" s="15">
        <v>5</v>
      </c>
      <c r="G24" s="15">
        <v>300</v>
      </c>
      <c r="H24" s="18"/>
      <c r="I24" s="1"/>
    </row>
    <row r="25" spans="1:10" x14ac:dyDescent="0.25">
      <c r="A25" s="3">
        <v>18</v>
      </c>
      <c r="B25" s="13" t="s">
        <v>201</v>
      </c>
      <c r="C25" s="13" t="s">
        <v>202</v>
      </c>
      <c r="D25" s="14">
        <v>840003145047093</v>
      </c>
      <c r="E25" s="15">
        <v>295</v>
      </c>
      <c r="F25" s="15">
        <v>5</v>
      </c>
      <c r="G25" s="15">
        <v>300</v>
      </c>
      <c r="H25" s="18"/>
      <c r="I25" s="1"/>
    </row>
    <row r="26" spans="1:10" x14ac:dyDescent="0.25">
      <c r="A26" s="12" t="s">
        <v>147</v>
      </c>
      <c r="B26" s="13"/>
      <c r="C26" s="13"/>
      <c r="D26" s="14"/>
      <c r="E26" s="19">
        <f>SUM(E19:E25)</f>
        <v>2065</v>
      </c>
      <c r="F26" s="19">
        <f>SUM(F19:F25)</f>
        <v>35</v>
      </c>
      <c r="G26" s="19">
        <f>SUM(G19:G25)</f>
        <v>2100</v>
      </c>
      <c r="H26" s="18"/>
      <c r="I26" s="1"/>
    </row>
    <row r="27" spans="1:10" x14ac:dyDescent="0.25">
      <c r="A27" s="12" t="s">
        <v>203</v>
      </c>
      <c r="B27" s="13"/>
      <c r="C27" s="13"/>
      <c r="D27" s="14"/>
      <c r="E27" s="15"/>
      <c r="F27" s="15"/>
      <c r="G27" s="15"/>
      <c r="H27" s="18"/>
      <c r="I27" s="1"/>
    </row>
    <row r="28" spans="1:10" x14ac:dyDescent="0.25">
      <c r="A28" s="3">
        <v>19</v>
      </c>
      <c r="B28" s="13" t="s">
        <v>204</v>
      </c>
      <c r="C28" s="13"/>
      <c r="D28" s="14">
        <v>840003145045735</v>
      </c>
      <c r="E28" s="15">
        <v>295</v>
      </c>
      <c r="F28" s="15">
        <v>0</v>
      </c>
      <c r="G28" s="15">
        <v>295</v>
      </c>
      <c r="H28" s="18"/>
      <c r="I28" s="1"/>
    </row>
    <row r="29" spans="1:10" x14ac:dyDescent="0.25">
      <c r="A29" s="3">
        <v>20</v>
      </c>
      <c r="B29" s="13" t="s">
        <v>205</v>
      </c>
      <c r="C29" s="13"/>
      <c r="D29" s="14">
        <v>840003145045734</v>
      </c>
      <c r="E29" s="15">
        <v>295</v>
      </c>
      <c r="F29" s="15">
        <v>0</v>
      </c>
      <c r="G29" s="15">
        <v>295</v>
      </c>
      <c r="H29" s="18"/>
      <c r="I29" s="1"/>
      <c r="J29" s="20"/>
    </row>
    <row r="30" spans="1:10" x14ac:dyDescent="0.25">
      <c r="A30" s="3">
        <v>21</v>
      </c>
      <c r="B30" s="13" t="s">
        <v>206</v>
      </c>
      <c r="C30" s="13"/>
      <c r="D30" s="14">
        <v>840003145045733</v>
      </c>
      <c r="E30" s="15">
        <v>295</v>
      </c>
      <c r="F30" s="15">
        <v>0</v>
      </c>
      <c r="G30" s="15">
        <v>295</v>
      </c>
      <c r="H30" s="18"/>
      <c r="I30" s="1"/>
      <c r="J30" s="20"/>
    </row>
    <row r="31" spans="1:10" x14ac:dyDescent="0.25">
      <c r="A31" s="3">
        <v>22</v>
      </c>
      <c r="B31" s="13" t="s">
        <v>207</v>
      </c>
      <c r="C31" s="13"/>
      <c r="D31" s="14">
        <v>840003145045732</v>
      </c>
      <c r="E31" s="15">
        <v>295</v>
      </c>
      <c r="F31" s="15">
        <v>0</v>
      </c>
      <c r="G31" s="15">
        <v>295</v>
      </c>
      <c r="H31" s="18"/>
      <c r="I31" s="1"/>
    </row>
    <row r="32" spans="1:10" x14ac:dyDescent="0.25">
      <c r="A32" s="12" t="s">
        <v>147</v>
      </c>
      <c r="B32" s="13"/>
      <c r="C32" s="13"/>
      <c r="D32" s="14"/>
      <c r="E32" s="19">
        <f>SUM(E28:E31)</f>
        <v>1180</v>
      </c>
      <c r="F32" s="19">
        <f>SUM(F28:F31)</f>
        <v>0</v>
      </c>
      <c r="G32" s="19">
        <f>SUM(G28:G31)</f>
        <v>1180</v>
      </c>
      <c r="H32" s="18"/>
      <c r="I32" s="1"/>
    </row>
    <row r="33" spans="1:9" x14ac:dyDescent="0.25">
      <c r="A33" s="12" t="s">
        <v>102</v>
      </c>
      <c r="B33" s="13"/>
      <c r="C33" s="13" t="s">
        <v>208</v>
      </c>
      <c r="D33" s="14"/>
      <c r="E33" s="15"/>
      <c r="F33" s="15"/>
      <c r="G33" s="15"/>
      <c r="H33" s="18"/>
      <c r="I33" s="1"/>
    </row>
    <row r="34" spans="1:9" x14ac:dyDescent="0.25">
      <c r="A34" s="3">
        <v>23</v>
      </c>
      <c r="B34" s="13" t="s">
        <v>209</v>
      </c>
      <c r="C34" s="13" t="s">
        <v>210</v>
      </c>
      <c r="D34" s="14">
        <v>840003145045731</v>
      </c>
      <c r="E34" s="15">
        <v>295</v>
      </c>
      <c r="F34" s="15">
        <v>0</v>
      </c>
      <c r="G34" s="15">
        <v>295</v>
      </c>
      <c r="H34" s="18"/>
      <c r="I34" s="1"/>
    </row>
    <row r="35" spans="1:9" x14ac:dyDescent="0.25">
      <c r="A35" s="3">
        <v>24</v>
      </c>
      <c r="B35" s="13" t="s">
        <v>211</v>
      </c>
      <c r="C35" s="13" t="s">
        <v>212</v>
      </c>
      <c r="D35" s="14">
        <v>840003145045724</v>
      </c>
      <c r="E35" s="15">
        <v>295</v>
      </c>
      <c r="F35" s="15">
        <v>0</v>
      </c>
      <c r="G35" s="15">
        <v>295</v>
      </c>
      <c r="H35" s="18"/>
      <c r="I35" s="1"/>
    </row>
    <row r="36" spans="1:9" x14ac:dyDescent="0.25">
      <c r="A36" s="3">
        <v>25</v>
      </c>
      <c r="B36" s="13" t="s">
        <v>213</v>
      </c>
      <c r="C36" s="13" t="s">
        <v>214</v>
      </c>
      <c r="D36" s="14">
        <v>840003145046730</v>
      </c>
      <c r="E36" s="15">
        <v>295</v>
      </c>
      <c r="F36" s="15">
        <v>0</v>
      </c>
      <c r="G36" s="15">
        <v>295</v>
      </c>
      <c r="H36" s="18"/>
      <c r="I36" s="1"/>
    </row>
    <row r="37" spans="1:9" x14ac:dyDescent="0.25">
      <c r="A37" s="3">
        <v>26</v>
      </c>
      <c r="B37" s="13" t="s">
        <v>215</v>
      </c>
      <c r="C37" s="13" t="s">
        <v>216</v>
      </c>
      <c r="D37" s="14">
        <v>840003145045728</v>
      </c>
      <c r="E37" s="15">
        <v>295</v>
      </c>
      <c r="F37" s="15">
        <v>0</v>
      </c>
      <c r="G37" s="15">
        <v>295</v>
      </c>
      <c r="H37" s="18"/>
      <c r="I37" s="1"/>
    </row>
    <row r="38" spans="1:9" x14ac:dyDescent="0.25">
      <c r="A38" s="3">
        <v>27</v>
      </c>
      <c r="B38" s="13" t="s">
        <v>217</v>
      </c>
      <c r="C38" s="13" t="s">
        <v>218</v>
      </c>
      <c r="D38" s="14">
        <v>840003145045721</v>
      </c>
      <c r="E38" s="15">
        <v>295</v>
      </c>
      <c r="F38" s="15">
        <v>0</v>
      </c>
      <c r="G38" s="15">
        <v>295</v>
      </c>
      <c r="H38" s="18"/>
      <c r="I38" s="1"/>
    </row>
    <row r="39" spans="1:9" x14ac:dyDescent="0.25">
      <c r="A39" s="3">
        <v>28</v>
      </c>
      <c r="B39" s="13" t="s">
        <v>219</v>
      </c>
      <c r="C39" s="13" t="s">
        <v>220</v>
      </c>
      <c r="D39" s="14">
        <v>840003145045720</v>
      </c>
      <c r="E39" s="15">
        <v>295</v>
      </c>
      <c r="F39" s="15">
        <v>0</v>
      </c>
      <c r="G39" s="15">
        <v>295</v>
      </c>
      <c r="H39" s="18"/>
      <c r="I39" s="1"/>
    </row>
    <row r="40" spans="1:9" x14ac:dyDescent="0.25">
      <c r="A40" s="3">
        <v>29</v>
      </c>
      <c r="B40" s="13" t="s">
        <v>221</v>
      </c>
      <c r="C40" s="13" t="s">
        <v>222</v>
      </c>
      <c r="D40" s="14">
        <v>840003145045729</v>
      </c>
      <c r="E40" s="15">
        <v>295</v>
      </c>
      <c r="F40" s="15">
        <v>5</v>
      </c>
      <c r="G40" s="15">
        <v>300</v>
      </c>
      <c r="H40" s="18"/>
      <c r="I40" s="1"/>
    </row>
    <row r="41" spans="1:9" x14ac:dyDescent="0.25">
      <c r="A41" s="3">
        <v>30</v>
      </c>
      <c r="B41" s="13" t="s">
        <v>223</v>
      </c>
      <c r="C41" s="13" t="s">
        <v>224</v>
      </c>
      <c r="D41" s="14">
        <v>840003145045727</v>
      </c>
      <c r="E41" s="15">
        <v>295</v>
      </c>
      <c r="F41" s="15">
        <v>0</v>
      </c>
      <c r="G41" s="15">
        <v>295</v>
      </c>
      <c r="H41" s="18"/>
      <c r="I41" s="1"/>
    </row>
    <row r="42" spans="1:9" x14ac:dyDescent="0.25">
      <c r="A42" s="3">
        <v>31</v>
      </c>
      <c r="B42" s="13" t="s">
        <v>225</v>
      </c>
      <c r="C42" s="13" t="s">
        <v>226</v>
      </c>
      <c r="D42" s="14">
        <v>840003145045725</v>
      </c>
      <c r="E42" s="15">
        <v>295</v>
      </c>
      <c r="F42" s="15">
        <v>5</v>
      </c>
      <c r="G42" s="15">
        <v>300</v>
      </c>
      <c r="H42" s="18"/>
      <c r="I42" s="1"/>
    </row>
    <row r="43" spans="1:9" x14ac:dyDescent="0.25">
      <c r="A43" s="3">
        <v>32</v>
      </c>
      <c r="B43" s="13" t="s">
        <v>227</v>
      </c>
      <c r="C43" s="13" t="s">
        <v>228</v>
      </c>
      <c r="D43" s="14">
        <v>840003145045726</v>
      </c>
      <c r="E43" s="15">
        <v>295</v>
      </c>
      <c r="F43" s="15">
        <v>0</v>
      </c>
      <c r="G43" s="15">
        <v>295</v>
      </c>
      <c r="H43" s="18"/>
      <c r="I43" s="1"/>
    </row>
    <row r="44" spans="1:9" x14ac:dyDescent="0.25">
      <c r="A44" s="3">
        <v>33</v>
      </c>
      <c r="B44" s="13" t="s">
        <v>229</v>
      </c>
      <c r="C44" s="13" t="s">
        <v>230</v>
      </c>
      <c r="D44" s="14">
        <v>840003145045723</v>
      </c>
      <c r="E44" s="15">
        <v>295</v>
      </c>
      <c r="F44" s="15">
        <v>0</v>
      </c>
      <c r="G44" s="15">
        <v>295</v>
      </c>
      <c r="H44" s="18"/>
      <c r="I44" s="1"/>
    </row>
    <row r="45" spans="1:9" x14ac:dyDescent="0.25">
      <c r="A45" s="3">
        <v>34</v>
      </c>
      <c r="B45" s="13" t="s">
        <v>231</v>
      </c>
      <c r="C45" s="13" t="s">
        <v>232</v>
      </c>
      <c r="D45" s="14">
        <v>840003145045722</v>
      </c>
      <c r="E45" s="15">
        <v>295</v>
      </c>
      <c r="F45" s="15">
        <v>0</v>
      </c>
      <c r="G45" s="15">
        <v>295</v>
      </c>
      <c r="H45" s="18"/>
      <c r="I45" s="1"/>
    </row>
    <row r="46" spans="1:9" x14ac:dyDescent="0.25">
      <c r="A46" s="12" t="s">
        <v>147</v>
      </c>
      <c r="B46" s="13"/>
      <c r="C46" s="13"/>
      <c r="D46" s="14"/>
      <c r="E46" s="19">
        <f>SUM(E34:E45)</f>
        <v>3540</v>
      </c>
      <c r="F46" s="19">
        <f>SUM(F34:F45)</f>
        <v>10</v>
      </c>
      <c r="G46" s="19">
        <f>SUM(G34:G45)</f>
        <v>3550</v>
      </c>
      <c r="H46" s="18" t="s">
        <v>590</v>
      </c>
      <c r="I46" s="1"/>
    </row>
    <row r="47" spans="1:9" x14ac:dyDescent="0.25">
      <c r="A47" s="12" t="s">
        <v>121</v>
      </c>
      <c r="B47" s="13"/>
      <c r="C47" s="13" t="s">
        <v>233</v>
      </c>
      <c r="D47" s="13"/>
      <c r="E47" s="15"/>
      <c r="F47" s="15"/>
      <c r="G47" s="15"/>
      <c r="H47" s="18"/>
      <c r="I47" s="1"/>
    </row>
    <row r="48" spans="1:9" x14ac:dyDescent="0.25">
      <c r="A48" s="3">
        <v>35</v>
      </c>
      <c r="B48" s="13" t="s">
        <v>234</v>
      </c>
      <c r="C48" s="13" t="s">
        <v>235</v>
      </c>
      <c r="D48" s="13" t="s">
        <v>236</v>
      </c>
      <c r="E48" s="15">
        <v>195</v>
      </c>
      <c r="F48" s="15">
        <v>5</v>
      </c>
      <c r="G48" s="15">
        <v>200</v>
      </c>
      <c r="H48" s="18"/>
      <c r="I48" s="1"/>
    </row>
    <row r="49" spans="1:9" x14ac:dyDescent="0.25">
      <c r="A49" s="3">
        <v>36</v>
      </c>
      <c r="B49" s="13" t="s">
        <v>237</v>
      </c>
      <c r="C49" s="13" t="s">
        <v>238</v>
      </c>
      <c r="D49" s="13" t="s">
        <v>239</v>
      </c>
      <c r="E49" s="15">
        <v>295</v>
      </c>
      <c r="F49" s="15">
        <v>5</v>
      </c>
      <c r="G49" s="15">
        <v>300</v>
      </c>
      <c r="H49" s="18"/>
      <c r="I49" s="1"/>
    </row>
    <row r="50" spans="1:9" x14ac:dyDescent="0.25">
      <c r="A50" s="3">
        <v>37</v>
      </c>
      <c r="B50" s="13" t="s">
        <v>240</v>
      </c>
      <c r="C50" s="13" t="s">
        <v>241</v>
      </c>
      <c r="D50" s="13" t="s">
        <v>242</v>
      </c>
      <c r="E50" s="15">
        <v>295</v>
      </c>
      <c r="F50" s="15">
        <v>5</v>
      </c>
      <c r="G50" s="15">
        <v>300</v>
      </c>
      <c r="H50" s="21"/>
      <c r="I50" s="22"/>
    </row>
    <row r="51" spans="1:9" x14ac:dyDescent="0.25">
      <c r="A51" s="3">
        <v>38</v>
      </c>
      <c r="B51" s="13" t="s">
        <v>243</v>
      </c>
      <c r="C51" s="13" t="s">
        <v>244</v>
      </c>
      <c r="D51" s="13" t="s">
        <v>245</v>
      </c>
      <c r="E51" s="15">
        <v>295</v>
      </c>
      <c r="F51" s="15">
        <v>5</v>
      </c>
      <c r="G51" s="15">
        <v>300</v>
      </c>
      <c r="H51" s="21"/>
      <c r="I51" s="22"/>
    </row>
    <row r="52" spans="1:9" x14ac:dyDescent="0.25">
      <c r="A52" s="3">
        <v>39</v>
      </c>
      <c r="B52" s="13" t="s">
        <v>246</v>
      </c>
      <c r="C52" s="13" t="s">
        <v>247</v>
      </c>
      <c r="D52" s="13" t="s">
        <v>248</v>
      </c>
      <c r="E52" s="15">
        <v>295</v>
      </c>
      <c r="F52" s="15">
        <v>5</v>
      </c>
      <c r="G52" s="15">
        <v>300</v>
      </c>
      <c r="H52" s="21"/>
      <c r="I52" s="22"/>
    </row>
    <row r="53" spans="1:9" x14ac:dyDescent="0.25">
      <c r="A53" s="3">
        <v>40</v>
      </c>
      <c r="B53" s="13" t="s">
        <v>249</v>
      </c>
      <c r="C53" s="13" t="s">
        <v>250</v>
      </c>
      <c r="D53" s="14">
        <v>840003145045954</v>
      </c>
      <c r="E53" s="15">
        <v>295</v>
      </c>
      <c r="F53" s="15">
        <v>5</v>
      </c>
      <c r="G53" s="15">
        <v>300</v>
      </c>
      <c r="H53" s="18"/>
      <c r="I53" s="1"/>
    </row>
    <row r="54" spans="1:9" x14ac:dyDescent="0.25">
      <c r="A54" s="3">
        <v>41</v>
      </c>
      <c r="B54" s="13" t="s">
        <v>251</v>
      </c>
      <c r="C54" s="13" t="s">
        <v>252</v>
      </c>
      <c r="D54" s="14">
        <v>840003145045953</v>
      </c>
      <c r="E54" s="15">
        <v>295</v>
      </c>
      <c r="F54" s="15">
        <v>5</v>
      </c>
      <c r="G54" s="15">
        <v>300</v>
      </c>
      <c r="H54" s="18"/>
      <c r="I54" s="1"/>
    </row>
    <row r="55" spans="1:9" x14ac:dyDescent="0.25">
      <c r="A55" s="12" t="s">
        <v>147</v>
      </c>
      <c r="B55" s="13"/>
      <c r="C55" s="13"/>
      <c r="D55" s="13"/>
      <c r="E55" s="19">
        <f>SUM(E48:E54)</f>
        <v>1965</v>
      </c>
      <c r="F55" s="19">
        <f>SUM(F48:F54)</f>
        <v>35</v>
      </c>
      <c r="G55" s="19">
        <f>SUM(G48:G54)</f>
        <v>2000</v>
      </c>
      <c r="H55" s="18" t="s">
        <v>253</v>
      </c>
      <c r="I55" s="1"/>
    </row>
    <row r="56" spans="1:9" x14ac:dyDescent="0.25">
      <c r="A56" s="12" t="s">
        <v>38</v>
      </c>
      <c r="B56" s="13"/>
      <c r="C56" s="13" t="s">
        <v>254</v>
      </c>
      <c r="D56" s="13"/>
      <c r="E56" s="15"/>
      <c r="F56" s="15"/>
      <c r="G56" s="15"/>
      <c r="H56" s="18"/>
      <c r="I56" s="22"/>
    </row>
    <row r="57" spans="1:9" x14ac:dyDescent="0.25">
      <c r="A57" s="3">
        <v>42</v>
      </c>
      <c r="B57" s="13" t="s">
        <v>255</v>
      </c>
      <c r="C57" s="13" t="s">
        <v>256</v>
      </c>
      <c r="D57" s="14">
        <v>840003145045952</v>
      </c>
      <c r="E57" s="15">
        <v>295</v>
      </c>
      <c r="F57" s="15">
        <v>0</v>
      </c>
      <c r="G57" s="15">
        <v>295</v>
      </c>
      <c r="H57" s="23"/>
      <c r="I57" s="24"/>
    </row>
    <row r="58" spans="1:9" x14ac:dyDescent="0.25">
      <c r="A58" s="3">
        <v>43</v>
      </c>
      <c r="B58" s="13" t="s">
        <v>237</v>
      </c>
      <c r="C58" s="13" t="s">
        <v>257</v>
      </c>
      <c r="D58" s="13" t="s">
        <v>258</v>
      </c>
      <c r="E58" s="15">
        <v>295</v>
      </c>
      <c r="F58" s="15">
        <v>0</v>
      </c>
      <c r="G58" s="15">
        <v>295</v>
      </c>
      <c r="H58" s="18"/>
      <c r="I58" s="1"/>
    </row>
    <row r="59" spans="1:9" x14ac:dyDescent="0.25">
      <c r="A59" s="3">
        <v>44</v>
      </c>
      <c r="B59" s="13" t="s">
        <v>259</v>
      </c>
      <c r="C59" s="13" t="s">
        <v>260</v>
      </c>
      <c r="D59" s="13" t="s">
        <v>261</v>
      </c>
      <c r="E59" s="15">
        <v>295</v>
      </c>
      <c r="F59" s="15">
        <v>0</v>
      </c>
      <c r="G59" s="15">
        <v>295</v>
      </c>
      <c r="H59" s="18"/>
      <c r="I59" s="1"/>
    </row>
    <row r="60" spans="1:9" x14ac:dyDescent="0.25">
      <c r="A60" s="3">
        <v>108</v>
      </c>
      <c r="B60" s="13" t="s">
        <v>262</v>
      </c>
      <c r="C60" s="13" t="s">
        <v>263</v>
      </c>
      <c r="D60" s="13" t="s">
        <v>264</v>
      </c>
      <c r="E60" s="15">
        <v>295</v>
      </c>
      <c r="F60" s="15">
        <v>0</v>
      </c>
      <c r="G60" s="15">
        <v>295</v>
      </c>
      <c r="H60" s="18"/>
      <c r="I60" s="1"/>
    </row>
    <row r="61" spans="1:9" x14ac:dyDescent="0.25">
      <c r="A61" s="12" t="s">
        <v>147</v>
      </c>
      <c r="B61" s="13"/>
      <c r="C61" s="13"/>
      <c r="D61" s="13"/>
      <c r="E61" s="19">
        <f>SUM(E57:E60)</f>
        <v>1180</v>
      </c>
      <c r="F61" s="19">
        <f>SUM(F57:F60)</f>
        <v>0</v>
      </c>
      <c r="G61" s="19">
        <f>SUM(G57:G60)</f>
        <v>1180</v>
      </c>
      <c r="H61" s="18" t="s">
        <v>265</v>
      </c>
      <c r="I61" s="1"/>
    </row>
    <row r="62" spans="1:9" x14ac:dyDescent="0.25">
      <c r="A62" s="25" t="s">
        <v>31</v>
      </c>
      <c r="B62" s="13"/>
      <c r="C62" s="13" t="s">
        <v>266</v>
      </c>
      <c r="D62" s="14"/>
      <c r="E62" s="15"/>
      <c r="F62" s="15"/>
      <c r="G62" s="15"/>
      <c r="H62" s="18"/>
      <c r="I62" s="1"/>
    </row>
    <row r="63" spans="1:9" x14ac:dyDescent="0.25">
      <c r="A63" s="3">
        <v>45</v>
      </c>
      <c r="B63" s="13" t="s">
        <v>267</v>
      </c>
      <c r="C63" s="13" t="s">
        <v>268</v>
      </c>
      <c r="D63" s="14">
        <v>840003145045940</v>
      </c>
      <c r="E63" s="15">
        <v>295</v>
      </c>
      <c r="F63" s="15">
        <v>5</v>
      </c>
      <c r="G63" s="15">
        <v>300</v>
      </c>
      <c r="H63" s="18"/>
      <c r="I63" s="1"/>
    </row>
    <row r="64" spans="1:9" x14ac:dyDescent="0.25">
      <c r="A64" s="3">
        <v>46</v>
      </c>
      <c r="B64" s="13" t="s">
        <v>269</v>
      </c>
      <c r="C64" s="13" t="s">
        <v>270</v>
      </c>
      <c r="D64" s="14">
        <v>840003145045941</v>
      </c>
      <c r="E64" s="15">
        <v>295</v>
      </c>
      <c r="F64" s="15">
        <v>5</v>
      </c>
      <c r="G64" s="15">
        <v>300</v>
      </c>
      <c r="H64" s="18"/>
      <c r="I64" s="1"/>
    </row>
    <row r="65" spans="1:9" x14ac:dyDescent="0.25">
      <c r="A65" s="3">
        <v>47</v>
      </c>
      <c r="B65" s="13" t="s">
        <v>271</v>
      </c>
      <c r="C65" s="13" t="s">
        <v>272</v>
      </c>
      <c r="D65" s="14">
        <v>840003145045942</v>
      </c>
      <c r="E65" s="15">
        <v>295</v>
      </c>
      <c r="F65" s="15">
        <v>5</v>
      </c>
      <c r="G65" s="15">
        <v>300</v>
      </c>
      <c r="H65" s="18"/>
      <c r="I65" s="1"/>
    </row>
    <row r="66" spans="1:9" x14ac:dyDescent="0.25">
      <c r="A66" s="3">
        <v>48</v>
      </c>
      <c r="B66" s="13" t="s">
        <v>273</v>
      </c>
      <c r="C66" s="13" t="s">
        <v>274</v>
      </c>
      <c r="D66" s="14">
        <v>840003145045943</v>
      </c>
      <c r="E66" s="15">
        <v>295</v>
      </c>
      <c r="F66" s="15">
        <v>5</v>
      </c>
      <c r="G66" s="15">
        <v>300</v>
      </c>
      <c r="H66" s="18"/>
      <c r="I66" s="1"/>
    </row>
    <row r="67" spans="1:9" x14ac:dyDescent="0.25">
      <c r="A67" s="3">
        <v>49</v>
      </c>
      <c r="B67" s="13" t="s">
        <v>275</v>
      </c>
      <c r="C67" s="13" t="s">
        <v>276</v>
      </c>
      <c r="D67" s="14">
        <v>840003145045944</v>
      </c>
      <c r="E67" s="15">
        <v>295</v>
      </c>
      <c r="F67" s="15">
        <v>5</v>
      </c>
      <c r="G67" s="15">
        <v>300</v>
      </c>
      <c r="H67" s="18"/>
      <c r="I67" s="1"/>
    </row>
    <row r="68" spans="1:9" x14ac:dyDescent="0.25">
      <c r="A68" s="3">
        <v>50</v>
      </c>
      <c r="B68" s="13" t="s">
        <v>277</v>
      </c>
      <c r="C68" s="13" t="s">
        <v>278</v>
      </c>
      <c r="D68" s="14">
        <v>840003145045945</v>
      </c>
      <c r="E68" s="15">
        <v>295</v>
      </c>
      <c r="F68" s="15">
        <v>5</v>
      </c>
      <c r="G68" s="15">
        <v>300</v>
      </c>
      <c r="H68" s="18"/>
      <c r="I68" s="1"/>
    </row>
    <row r="69" spans="1:9" x14ac:dyDescent="0.25">
      <c r="A69" s="3">
        <v>104</v>
      </c>
      <c r="B69" s="13" t="s">
        <v>279</v>
      </c>
      <c r="C69" s="13" t="s">
        <v>280</v>
      </c>
      <c r="D69" s="14">
        <v>840003145045792</v>
      </c>
      <c r="E69" s="15">
        <v>295</v>
      </c>
      <c r="F69" s="15">
        <v>5</v>
      </c>
      <c r="G69" s="15">
        <v>300</v>
      </c>
      <c r="H69" s="18"/>
      <c r="I69" s="1"/>
    </row>
    <row r="70" spans="1:9" x14ac:dyDescent="0.25">
      <c r="A70" s="3">
        <v>105</v>
      </c>
      <c r="B70" s="13" t="s">
        <v>281</v>
      </c>
      <c r="C70" s="13" t="s">
        <v>282</v>
      </c>
      <c r="D70" s="14">
        <v>840003145045793</v>
      </c>
      <c r="E70" s="15">
        <v>295</v>
      </c>
      <c r="F70" s="15">
        <v>5</v>
      </c>
      <c r="G70" s="15">
        <v>300</v>
      </c>
      <c r="H70" s="18"/>
      <c r="I70" s="1"/>
    </row>
    <row r="71" spans="1:9" x14ac:dyDescent="0.25">
      <c r="A71" s="3">
        <v>106</v>
      </c>
      <c r="B71" s="13" t="s">
        <v>283</v>
      </c>
      <c r="C71" s="13" t="s">
        <v>284</v>
      </c>
      <c r="D71" s="14">
        <v>840003145045794</v>
      </c>
      <c r="E71" s="15">
        <v>295</v>
      </c>
      <c r="F71" s="15">
        <v>5</v>
      </c>
      <c r="G71" s="15">
        <v>300</v>
      </c>
      <c r="H71" s="18"/>
      <c r="I71" s="1"/>
    </row>
    <row r="72" spans="1:9" x14ac:dyDescent="0.25">
      <c r="A72" s="3">
        <v>107</v>
      </c>
      <c r="B72" s="13" t="s">
        <v>285</v>
      </c>
      <c r="C72" s="13" t="s">
        <v>286</v>
      </c>
      <c r="D72" s="14">
        <v>840003145045796</v>
      </c>
      <c r="E72" s="15">
        <v>295</v>
      </c>
      <c r="F72" s="15">
        <v>5</v>
      </c>
      <c r="G72" s="15">
        <v>300</v>
      </c>
      <c r="H72" s="18"/>
      <c r="I72" s="1"/>
    </row>
    <row r="73" spans="1:9" x14ac:dyDescent="0.25">
      <c r="A73" s="12" t="s">
        <v>147</v>
      </c>
      <c r="B73" s="13"/>
      <c r="C73" s="13"/>
      <c r="D73" s="14"/>
      <c r="E73" s="19">
        <f>SUM(E63:E72)</f>
        <v>2950</v>
      </c>
      <c r="F73" s="19">
        <f t="shared" ref="F73:G73" si="0">SUM(F63:F72)</f>
        <v>50</v>
      </c>
      <c r="G73" s="19">
        <f t="shared" si="0"/>
        <v>3000</v>
      </c>
      <c r="H73" s="26" t="s">
        <v>287</v>
      </c>
      <c r="I73" s="1"/>
    </row>
    <row r="74" spans="1:9" x14ac:dyDescent="0.25">
      <c r="A74" s="12" t="s">
        <v>288</v>
      </c>
      <c r="B74" s="13"/>
      <c r="C74" s="13" t="s">
        <v>289</v>
      </c>
      <c r="D74" s="14"/>
      <c r="E74" s="15"/>
      <c r="F74" s="15"/>
      <c r="G74" s="15"/>
      <c r="H74" s="18"/>
      <c r="I74" s="1"/>
    </row>
    <row r="75" spans="1:9" x14ac:dyDescent="0.25">
      <c r="A75" s="3">
        <v>51</v>
      </c>
      <c r="B75" s="13" t="s">
        <v>290</v>
      </c>
      <c r="C75" s="13" t="s">
        <v>291</v>
      </c>
      <c r="D75" s="13" t="s">
        <v>292</v>
      </c>
      <c r="E75" s="15">
        <v>295</v>
      </c>
      <c r="F75" s="15">
        <v>5</v>
      </c>
      <c r="G75" s="15">
        <v>300</v>
      </c>
      <c r="H75" s="18"/>
      <c r="I75" s="1"/>
    </row>
    <row r="76" spans="1:9" x14ac:dyDescent="0.25">
      <c r="A76" s="3">
        <v>52</v>
      </c>
      <c r="B76" s="13" t="s">
        <v>293</v>
      </c>
      <c r="C76" s="13" t="s">
        <v>294</v>
      </c>
      <c r="D76" s="13" t="s">
        <v>295</v>
      </c>
      <c r="E76" s="15">
        <v>295</v>
      </c>
      <c r="F76" s="15">
        <v>5</v>
      </c>
      <c r="G76" s="15">
        <v>300</v>
      </c>
      <c r="H76" s="18"/>
      <c r="I76" s="1"/>
    </row>
    <row r="77" spans="1:9" x14ac:dyDescent="0.25">
      <c r="A77" s="12" t="s">
        <v>147</v>
      </c>
      <c r="B77" s="13"/>
      <c r="C77" s="13"/>
      <c r="D77" s="13"/>
      <c r="E77" s="19">
        <f>SUM(E75:E76)</f>
        <v>590</v>
      </c>
      <c r="F77" s="19">
        <f>SUM(F75:F76)</f>
        <v>10</v>
      </c>
      <c r="G77" s="19">
        <f>SUM(G75:G76)</f>
        <v>600</v>
      </c>
      <c r="H77" s="18"/>
      <c r="I77" s="1"/>
    </row>
    <row r="78" spans="1:9" x14ac:dyDescent="0.25">
      <c r="A78" s="12" t="s">
        <v>24</v>
      </c>
      <c r="B78" s="13"/>
      <c r="C78" s="13" t="s">
        <v>289</v>
      </c>
      <c r="D78" s="13"/>
      <c r="E78" s="15"/>
      <c r="F78" s="15"/>
      <c r="G78" s="15"/>
      <c r="H78" s="18"/>
      <c r="I78" s="1"/>
    </row>
    <row r="79" spans="1:9" x14ac:dyDescent="0.25">
      <c r="A79" s="3">
        <v>53</v>
      </c>
      <c r="B79" s="13" t="s">
        <v>296</v>
      </c>
      <c r="C79" s="13" t="s">
        <v>297</v>
      </c>
      <c r="D79" s="13" t="s">
        <v>298</v>
      </c>
      <c r="E79" s="15">
        <v>295</v>
      </c>
      <c r="F79" s="15">
        <v>5</v>
      </c>
      <c r="G79" s="15">
        <v>300</v>
      </c>
      <c r="H79" s="18"/>
      <c r="I79" s="1"/>
    </row>
    <row r="80" spans="1:9" x14ac:dyDescent="0.25">
      <c r="A80" s="3">
        <v>54</v>
      </c>
      <c r="B80" s="13" t="s">
        <v>299</v>
      </c>
      <c r="C80" s="13" t="s">
        <v>300</v>
      </c>
      <c r="D80" s="13" t="s">
        <v>301</v>
      </c>
      <c r="E80" s="15">
        <v>295</v>
      </c>
      <c r="F80" s="15">
        <v>5</v>
      </c>
      <c r="G80" s="15">
        <v>300</v>
      </c>
      <c r="H80" s="18"/>
      <c r="I80" s="1"/>
    </row>
    <row r="81" spans="1:9" x14ac:dyDescent="0.25">
      <c r="A81" s="3">
        <v>55</v>
      </c>
      <c r="B81" s="13" t="s">
        <v>302</v>
      </c>
      <c r="C81" s="13" t="s">
        <v>303</v>
      </c>
      <c r="D81" s="13" t="s">
        <v>304</v>
      </c>
      <c r="E81" s="15">
        <v>295</v>
      </c>
      <c r="F81" s="15">
        <v>5</v>
      </c>
      <c r="G81" s="15">
        <v>300</v>
      </c>
      <c r="H81" s="18"/>
      <c r="I81" s="1"/>
    </row>
    <row r="82" spans="1:9" x14ac:dyDescent="0.25">
      <c r="A82" s="3">
        <v>56</v>
      </c>
      <c r="B82" s="13" t="s">
        <v>305</v>
      </c>
      <c r="C82" s="13" t="s">
        <v>306</v>
      </c>
      <c r="D82" s="13" t="s">
        <v>307</v>
      </c>
      <c r="E82" s="15">
        <v>295</v>
      </c>
      <c r="F82" s="15">
        <v>5</v>
      </c>
      <c r="G82" s="15">
        <v>300</v>
      </c>
      <c r="H82" s="18"/>
      <c r="I82" s="1"/>
    </row>
    <row r="83" spans="1:9" x14ac:dyDescent="0.25">
      <c r="A83" s="3">
        <v>57</v>
      </c>
      <c r="B83" s="13" t="s">
        <v>308</v>
      </c>
      <c r="C83" s="13" t="s">
        <v>309</v>
      </c>
      <c r="D83" s="13" t="s">
        <v>310</v>
      </c>
      <c r="E83" s="15">
        <v>295</v>
      </c>
      <c r="F83" s="15">
        <v>5</v>
      </c>
      <c r="G83" s="15">
        <v>300</v>
      </c>
      <c r="H83" s="18"/>
      <c r="I83" s="1"/>
    </row>
    <row r="84" spans="1:9" x14ac:dyDescent="0.25">
      <c r="A84" s="12" t="s">
        <v>147</v>
      </c>
      <c r="B84" s="13"/>
      <c r="C84" s="13"/>
      <c r="D84" s="13"/>
      <c r="E84" s="19">
        <f>SUM(E79:E83)</f>
        <v>1475</v>
      </c>
      <c r="F84" s="19">
        <f>SUM(F79:F83)</f>
        <v>25</v>
      </c>
      <c r="G84" s="19">
        <f>SUM(G79:G83)</f>
        <v>1500</v>
      </c>
      <c r="H84" s="18"/>
      <c r="I84" s="1"/>
    </row>
    <row r="85" spans="1:9" x14ac:dyDescent="0.25">
      <c r="A85" s="12" t="s">
        <v>45</v>
      </c>
      <c r="B85" s="13"/>
      <c r="C85" s="13" t="s">
        <v>311</v>
      </c>
      <c r="D85" s="14"/>
      <c r="E85" s="15"/>
      <c r="F85" s="15"/>
      <c r="G85" s="15"/>
      <c r="H85" s="18"/>
      <c r="I85" s="1"/>
    </row>
    <row r="86" spans="1:9" x14ac:dyDescent="0.25">
      <c r="A86" s="3">
        <v>58</v>
      </c>
      <c r="B86" s="13" t="s">
        <v>312</v>
      </c>
      <c r="C86" s="13" t="s">
        <v>313</v>
      </c>
      <c r="D86" s="14">
        <v>840003145045946</v>
      </c>
      <c r="E86" s="15">
        <v>295</v>
      </c>
      <c r="F86" s="15">
        <v>5</v>
      </c>
      <c r="G86" s="15">
        <v>300</v>
      </c>
      <c r="H86" s="18"/>
      <c r="I86" s="1"/>
    </row>
    <row r="87" spans="1:9" x14ac:dyDescent="0.25">
      <c r="A87" s="3">
        <v>59</v>
      </c>
      <c r="B87" s="13" t="s">
        <v>314</v>
      </c>
      <c r="C87" s="13" t="s">
        <v>315</v>
      </c>
      <c r="D87" s="14">
        <v>840003145045947</v>
      </c>
      <c r="E87" s="15">
        <v>295</v>
      </c>
      <c r="F87" s="15">
        <v>5</v>
      </c>
      <c r="G87" s="15">
        <v>300</v>
      </c>
      <c r="H87" s="18"/>
      <c r="I87" s="1"/>
    </row>
    <row r="88" spans="1:9" x14ac:dyDescent="0.25">
      <c r="A88" s="3">
        <v>60</v>
      </c>
      <c r="B88" s="13" t="s">
        <v>316</v>
      </c>
      <c r="C88" s="13" t="s">
        <v>317</v>
      </c>
      <c r="D88" s="14">
        <v>840003145045948</v>
      </c>
      <c r="E88" s="15">
        <v>295</v>
      </c>
      <c r="F88" s="15">
        <v>5</v>
      </c>
      <c r="G88" s="15">
        <v>300</v>
      </c>
      <c r="H88" s="18"/>
      <c r="I88" s="1"/>
    </row>
    <row r="89" spans="1:9" x14ac:dyDescent="0.25">
      <c r="A89" s="3">
        <v>61</v>
      </c>
      <c r="B89" s="13" t="s">
        <v>318</v>
      </c>
      <c r="C89" s="13" t="s">
        <v>319</v>
      </c>
      <c r="D89" s="14">
        <v>840003145045949</v>
      </c>
      <c r="E89" s="15">
        <v>295</v>
      </c>
      <c r="F89" s="15">
        <v>5</v>
      </c>
      <c r="G89" s="15">
        <v>300</v>
      </c>
      <c r="H89" s="18"/>
      <c r="I89" s="1"/>
    </row>
    <row r="90" spans="1:9" x14ac:dyDescent="0.25">
      <c r="A90" s="3">
        <v>62</v>
      </c>
      <c r="B90" s="13" t="s">
        <v>320</v>
      </c>
      <c r="C90" s="13" t="s">
        <v>321</v>
      </c>
      <c r="D90" s="14">
        <v>840003145045884</v>
      </c>
      <c r="E90" s="15">
        <v>295</v>
      </c>
      <c r="F90" s="15">
        <v>5</v>
      </c>
      <c r="G90" s="15">
        <v>300</v>
      </c>
      <c r="H90" s="18"/>
      <c r="I90" s="1"/>
    </row>
    <row r="91" spans="1:9" x14ac:dyDescent="0.25">
      <c r="A91" s="3">
        <v>63</v>
      </c>
      <c r="B91" s="13" t="s">
        <v>322</v>
      </c>
      <c r="C91" s="13" t="s">
        <v>323</v>
      </c>
      <c r="D91" s="14">
        <v>840003145045889</v>
      </c>
      <c r="E91" s="15">
        <v>295</v>
      </c>
      <c r="F91" s="15">
        <v>5</v>
      </c>
      <c r="G91" s="15">
        <v>300</v>
      </c>
      <c r="H91" s="18"/>
      <c r="I91" s="1"/>
    </row>
    <row r="92" spans="1:9" x14ac:dyDescent="0.25">
      <c r="A92" s="12" t="s">
        <v>147</v>
      </c>
      <c r="B92" s="13"/>
      <c r="C92" s="13"/>
      <c r="D92" s="13"/>
      <c r="E92" s="19">
        <f>SUM(E86:E91)</f>
        <v>1770</v>
      </c>
      <c r="F92" s="19">
        <f>SUM(F86:F91)</f>
        <v>30</v>
      </c>
      <c r="G92" s="19">
        <f>SUM(G86:G91)</f>
        <v>1800</v>
      </c>
      <c r="H92" s="18"/>
      <c r="I92" s="1"/>
    </row>
    <row r="93" spans="1:9" x14ac:dyDescent="0.25">
      <c r="A93" s="12" t="s">
        <v>324</v>
      </c>
      <c r="B93" s="13"/>
      <c r="C93" s="13" t="s">
        <v>311</v>
      </c>
      <c r="D93" s="13"/>
      <c r="E93" s="15"/>
      <c r="F93" s="15"/>
      <c r="G93" s="15"/>
      <c r="H93" s="18"/>
      <c r="I93" s="1"/>
    </row>
    <row r="94" spans="1:9" x14ac:dyDescent="0.25">
      <c r="A94" s="3">
        <v>64</v>
      </c>
      <c r="B94" s="13" t="s">
        <v>325</v>
      </c>
      <c r="C94" s="13" t="s">
        <v>326</v>
      </c>
      <c r="D94" s="13" t="s">
        <v>327</v>
      </c>
      <c r="E94" s="15">
        <v>195</v>
      </c>
      <c r="F94" s="15">
        <v>5</v>
      </c>
      <c r="G94" s="15">
        <v>200</v>
      </c>
      <c r="H94" s="18"/>
      <c r="I94" s="1"/>
    </row>
    <row r="95" spans="1:9" x14ac:dyDescent="0.25">
      <c r="A95" s="3">
        <v>65</v>
      </c>
      <c r="B95" s="13" t="s">
        <v>328</v>
      </c>
      <c r="C95" s="13" t="s">
        <v>329</v>
      </c>
      <c r="D95" s="13" t="s">
        <v>330</v>
      </c>
      <c r="E95" s="15">
        <v>295</v>
      </c>
      <c r="F95" s="15">
        <v>5</v>
      </c>
      <c r="G95" s="15">
        <v>300</v>
      </c>
      <c r="H95" s="18"/>
      <c r="I95" s="1"/>
    </row>
    <row r="96" spans="1:9" x14ac:dyDescent="0.25">
      <c r="A96" s="12" t="s">
        <v>147</v>
      </c>
      <c r="B96" s="13"/>
      <c r="C96" s="13"/>
      <c r="D96" s="13"/>
      <c r="E96" s="19">
        <f>SUM(E94:E95)</f>
        <v>490</v>
      </c>
      <c r="F96" s="19">
        <f>SUM(F94:F95)</f>
        <v>10</v>
      </c>
      <c r="G96" s="19">
        <f>SUM(G94:G95)</f>
        <v>500</v>
      </c>
      <c r="H96" s="18"/>
      <c r="I96" s="1"/>
    </row>
    <row r="97" spans="1:9" x14ac:dyDescent="0.25">
      <c r="A97" s="12" t="s">
        <v>10</v>
      </c>
      <c r="B97" s="13"/>
      <c r="C97" s="13" t="s">
        <v>331</v>
      </c>
      <c r="D97" s="13"/>
      <c r="E97" s="19"/>
      <c r="F97" s="19"/>
      <c r="G97" s="19"/>
      <c r="H97" s="18"/>
      <c r="I97" s="1"/>
    </row>
    <row r="98" spans="1:9" x14ac:dyDescent="0.25">
      <c r="A98" s="3">
        <v>66</v>
      </c>
      <c r="B98" s="13" t="s">
        <v>332</v>
      </c>
      <c r="C98" s="13" t="s">
        <v>333</v>
      </c>
      <c r="D98" s="13" t="s">
        <v>334</v>
      </c>
      <c r="E98" s="15">
        <v>295</v>
      </c>
      <c r="F98" s="15">
        <v>5</v>
      </c>
      <c r="G98" s="15">
        <v>300</v>
      </c>
      <c r="H98" s="18"/>
      <c r="I98" s="1"/>
    </row>
    <row r="99" spans="1:9" x14ac:dyDescent="0.25">
      <c r="A99" s="3">
        <v>67</v>
      </c>
      <c r="B99" s="13" t="s">
        <v>335</v>
      </c>
      <c r="C99" s="13" t="s">
        <v>336</v>
      </c>
      <c r="D99" s="13" t="s">
        <v>337</v>
      </c>
      <c r="E99" s="15">
        <v>295</v>
      </c>
      <c r="F99" s="15">
        <v>5</v>
      </c>
      <c r="G99" s="15">
        <v>300</v>
      </c>
      <c r="H99" s="18"/>
      <c r="I99" s="1"/>
    </row>
    <row r="100" spans="1:9" x14ac:dyDescent="0.25">
      <c r="A100" s="3">
        <v>68</v>
      </c>
      <c r="B100" s="13" t="s">
        <v>338</v>
      </c>
      <c r="C100" s="13" t="s">
        <v>339</v>
      </c>
      <c r="D100" s="13" t="s">
        <v>340</v>
      </c>
      <c r="E100" s="15">
        <v>295</v>
      </c>
      <c r="F100" s="15">
        <v>5</v>
      </c>
      <c r="G100" s="15">
        <v>300</v>
      </c>
      <c r="H100" s="18"/>
      <c r="I100" s="1"/>
    </row>
    <row r="101" spans="1:9" x14ac:dyDescent="0.25">
      <c r="A101" s="3">
        <v>69</v>
      </c>
      <c r="B101" s="13" t="s">
        <v>179</v>
      </c>
      <c r="C101" s="13" t="s">
        <v>341</v>
      </c>
      <c r="D101" s="13" t="s">
        <v>342</v>
      </c>
      <c r="E101" s="15">
        <v>295</v>
      </c>
      <c r="F101" s="15">
        <v>5</v>
      </c>
      <c r="G101" s="15">
        <v>300</v>
      </c>
      <c r="H101" s="18"/>
      <c r="I101" s="1"/>
    </row>
    <row r="102" spans="1:9" x14ac:dyDescent="0.25">
      <c r="A102" s="3">
        <v>70</v>
      </c>
      <c r="B102" s="13" t="s">
        <v>343</v>
      </c>
      <c r="C102" s="13" t="s">
        <v>344</v>
      </c>
      <c r="D102" s="14">
        <v>840003145045894</v>
      </c>
      <c r="E102" s="15">
        <v>295</v>
      </c>
      <c r="F102" s="15">
        <v>5</v>
      </c>
      <c r="G102" s="15">
        <v>300</v>
      </c>
      <c r="H102" s="18"/>
      <c r="I102" s="1"/>
    </row>
    <row r="103" spans="1:9" x14ac:dyDescent="0.25">
      <c r="A103" s="3">
        <v>71</v>
      </c>
      <c r="B103" s="13" t="s">
        <v>345</v>
      </c>
      <c r="C103" s="13" t="s">
        <v>346</v>
      </c>
      <c r="D103" s="13" t="s">
        <v>347</v>
      </c>
      <c r="E103" s="15">
        <v>295</v>
      </c>
      <c r="F103" s="15">
        <v>5</v>
      </c>
      <c r="G103" s="15">
        <v>300</v>
      </c>
      <c r="H103" s="18"/>
      <c r="I103" s="1"/>
    </row>
    <row r="104" spans="1:9" x14ac:dyDescent="0.25">
      <c r="A104" s="3">
        <v>72</v>
      </c>
      <c r="B104" s="13" t="s">
        <v>348</v>
      </c>
      <c r="C104" s="13" t="s">
        <v>349</v>
      </c>
      <c r="D104" s="13" t="s">
        <v>350</v>
      </c>
      <c r="E104" s="15">
        <v>295</v>
      </c>
      <c r="F104" s="15">
        <v>5</v>
      </c>
      <c r="G104" s="15">
        <v>300</v>
      </c>
      <c r="H104" s="18"/>
      <c r="I104" s="1"/>
    </row>
    <row r="105" spans="1:9" x14ac:dyDescent="0.25">
      <c r="A105" s="3">
        <v>73</v>
      </c>
      <c r="B105" s="13" t="s">
        <v>351</v>
      </c>
      <c r="C105" s="13" t="s">
        <v>352</v>
      </c>
      <c r="D105" s="13" t="s">
        <v>353</v>
      </c>
      <c r="E105" s="15">
        <v>295</v>
      </c>
      <c r="F105" s="15">
        <v>5</v>
      </c>
      <c r="G105" s="15">
        <v>300</v>
      </c>
      <c r="H105" s="18"/>
      <c r="I105" s="1"/>
    </row>
    <row r="106" spans="1:9" x14ac:dyDescent="0.25">
      <c r="A106" s="3">
        <v>74</v>
      </c>
      <c r="B106" s="13" t="s">
        <v>354</v>
      </c>
      <c r="C106" s="13" t="s">
        <v>355</v>
      </c>
      <c r="D106" s="13" t="s">
        <v>356</v>
      </c>
      <c r="E106" s="15">
        <v>295</v>
      </c>
      <c r="F106" s="15">
        <v>5</v>
      </c>
      <c r="G106" s="15">
        <v>300</v>
      </c>
      <c r="H106" s="18"/>
      <c r="I106" s="1"/>
    </row>
    <row r="107" spans="1:9" x14ac:dyDescent="0.25">
      <c r="A107" s="3">
        <v>75</v>
      </c>
      <c r="B107" s="13" t="s">
        <v>357</v>
      </c>
      <c r="C107" s="13" t="s">
        <v>358</v>
      </c>
      <c r="D107" s="13" t="s">
        <v>359</v>
      </c>
      <c r="E107" s="15">
        <v>295</v>
      </c>
      <c r="F107" s="15">
        <v>5</v>
      </c>
      <c r="G107" s="15">
        <v>300</v>
      </c>
      <c r="H107" s="18"/>
      <c r="I107" s="1"/>
    </row>
    <row r="108" spans="1:9" x14ac:dyDescent="0.25">
      <c r="A108" s="3">
        <v>76</v>
      </c>
      <c r="B108" s="13" t="s">
        <v>360</v>
      </c>
      <c r="C108" s="13" t="s">
        <v>361</v>
      </c>
      <c r="D108" s="13" t="s">
        <v>362</v>
      </c>
      <c r="E108" s="15">
        <v>295</v>
      </c>
      <c r="F108" s="15">
        <v>5</v>
      </c>
      <c r="G108" s="15">
        <v>300</v>
      </c>
      <c r="H108" s="18"/>
      <c r="I108" s="1"/>
    </row>
    <row r="109" spans="1:9" x14ac:dyDescent="0.25">
      <c r="A109" s="3">
        <v>77</v>
      </c>
      <c r="B109" s="13" t="s">
        <v>363</v>
      </c>
      <c r="C109" s="13" t="s">
        <v>364</v>
      </c>
      <c r="D109" s="13" t="s">
        <v>365</v>
      </c>
      <c r="E109" s="15">
        <v>295</v>
      </c>
      <c r="F109" s="15">
        <v>5</v>
      </c>
      <c r="G109" s="15">
        <v>300</v>
      </c>
      <c r="H109" s="18"/>
      <c r="I109" s="1"/>
    </row>
    <row r="110" spans="1:9" x14ac:dyDescent="0.25">
      <c r="A110" s="3">
        <v>78</v>
      </c>
      <c r="B110" s="13" t="s">
        <v>366</v>
      </c>
      <c r="C110" s="13" t="s">
        <v>367</v>
      </c>
      <c r="D110" s="13" t="s">
        <v>368</v>
      </c>
      <c r="E110" s="15">
        <v>295</v>
      </c>
      <c r="F110" s="15">
        <v>5</v>
      </c>
      <c r="G110" s="15">
        <v>300</v>
      </c>
      <c r="H110" s="18"/>
      <c r="I110" s="1"/>
    </row>
    <row r="111" spans="1:9" x14ac:dyDescent="0.25">
      <c r="A111" s="3">
        <v>79</v>
      </c>
      <c r="B111" s="13" t="s">
        <v>369</v>
      </c>
      <c r="C111" s="13" t="s">
        <v>370</v>
      </c>
      <c r="D111" s="14">
        <v>840003145045175</v>
      </c>
      <c r="E111" s="15">
        <v>295</v>
      </c>
      <c r="F111" s="15">
        <v>5</v>
      </c>
      <c r="G111" s="15">
        <v>300</v>
      </c>
      <c r="H111" s="18"/>
      <c r="I111" s="1"/>
    </row>
    <row r="112" spans="1:9" x14ac:dyDescent="0.25">
      <c r="A112" s="3">
        <v>80</v>
      </c>
      <c r="B112" s="13" t="s">
        <v>371</v>
      </c>
      <c r="C112" s="13" t="s">
        <v>372</v>
      </c>
      <c r="D112" s="14">
        <v>840003145045174</v>
      </c>
      <c r="E112" s="15">
        <v>295</v>
      </c>
      <c r="F112" s="15">
        <v>5</v>
      </c>
      <c r="G112" s="15">
        <v>300</v>
      </c>
      <c r="H112" s="18"/>
      <c r="I112" s="1"/>
    </row>
    <row r="113" spans="1:9" x14ac:dyDescent="0.25">
      <c r="A113" s="3">
        <v>81</v>
      </c>
      <c r="B113" s="13" t="s">
        <v>373</v>
      </c>
      <c r="C113" s="13" t="s">
        <v>374</v>
      </c>
      <c r="D113" s="14">
        <v>840003145046173</v>
      </c>
      <c r="E113" s="15">
        <v>295</v>
      </c>
      <c r="F113" s="15">
        <v>5</v>
      </c>
      <c r="G113" s="15">
        <v>300</v>
      </c>
      <c r="H113" s="18"/>
      <c r="I113" s="1"/>
    </row>
    <row r="114" spans="1:9" x14ac:dyDescent="0.25">
      <c r="A114" s="12" t="s">
        <v>147</v>
      </c>
      <c r="B114" s="13"/>
      <c r="C114" s="13"/>
      <c r="D114" s="13"/>
      <c r="E114" s="19">
        <f>SUM(E98:E113)</f>
        <v>4720</v>
      </c>
      <c r="F114" s="19">
        <f>SUM(F98:F113)</f>
        <v>80</v>
      </c>
      <c r="G114" s="19">
        <f>SUM(G98:G113)</f>
        <v>4800</v>
      </c>
      <c r="H114" s="18"/>
      <c r="I114" s="1"/>
    </row>
    <row r="115" spans="1:9" x14ac:dyDescent="0.25">
      <c r="A115" s="12" t="s">
        <v>16</v>
      </c>
      <c r="B115" s="13"/>
      <c r="C115" s="13" t="s">
        <v>375</v>
      </c>
      <c r="D115" s="13"/>
      <c r="E115" s="19"/>
      <c r="F115" s="19"/>
      <c r="G115" s="19"/>
      <c r="H115" s="18"/>
      <c r="I115" s="1"/>
    </row>
    <row r="116" spans="1:9" x14ac:dyDescent="0.25">
      <c r="A116" s="3">
        <v>82</v>
      </c>
      <c r="B116" s="13" t="s">
        <v>376</v>
      </c>
      <c r="C116" s="13" t="s">
        <v>377</v>
      </c>
      <c r="D116" s="13" t="s">
        <v>378</v>
      </c>
      <c r="E116" s="15">
        <v>295</v>
      </c>
      <c r="F116" s="15">
        <v>5</v>
      </c>
      <c r="G116" s="15">
        <v>300</v>
      </c>
      <c r="H116" s="18"/>
      <c r="I116" s="1"/>
    </row>
    <row r="117" spans="1:9" x14ac:dyDescent="0.25">
      <c r="A117" s="3">
        <v>83</v>
      </c>
      <c r="B117" s="13" t="s">
        <v>379</v>
      </c>
      <c r="C117" s="13" t="s">
        <v>380</v>
      </c>
      <c r="D117" s="13" t="s">
        <v>381</v>
      </c>
      <c r="E117" s="15">
        <v>295</v>
      </c>
      <c r="F117" s="15">
        <v>5</v>
      </c>
      <c r="G117" s="15">
        <v>300</v>
      </c>
      <c r="H117" s="18"/>
      <c r="I117" s="1"/>
    </row>
    <row r="118" spans="1:9" x14ac:dyDescent="0.25">
      <c r="A118" s="3">
        <v>84</v>
      </c>
      <c r="B118" s="13" t="s">
        <v>382</v>
      </c>
      <c r="C118" s="13" t="s">
        <v>383</v>
      </c>
      <c r="D118" s="13" t="s">
        <v>384</v>
      </c>
      <c r="E118" s="15">
        <v>295</v>
      </c>
      <c r="F118" s="15">
        <v>5</v>
      </c>
      <c r="G118" s="15">
        <v>300</v>
      </c>
      <c r="H118" s="18"/>
      <c r="I118" s="1"/>
    </row>
    <row r="119" spans="1:9" x14ac:dyDescent="0.25">
      <c r="A119" s="3">
        <v>85</v>
      </c>
      <c r="B119" s="13" t="s">
        <v>385</v>
      </c>
      <c r="C119" s="13" t="s">
        <v>386</v>
      </c>
      <c r="D119" s="13" t="s">
        <v>387</v>
      </c>
      <c r="E119" s="15">
        <v>295</v>
      </c>
      <c r="F119" s="15">
        <v>5</v>
      </c>
      <c r="G119" s="15">
        <v>300</v>
      </c>
      <c r="H119" s="18"/>
      <c r="I119" s="1"/>
    </row>
    <row r="120" spans="1:9" x14ac:dyDescent="0.25">
      <c r="A120" s="3">
        <v>86</v>
      </c>
      <c r="B120" s="13" t="s">
        <v>388</v>
      </c>
      <c r="C120" s="13" t="s">
        <v>389</v>
      </c>
      <c r="D120" s="13" t="s">
        <v>390</v>
      </c>
      <c r="E120" s="15">
        <v>295</v>
      </c>
      <c r="F120" s="15">
        <v>5</v>
      </c>
      <c r="G120" s="15">
        <v>300</v>
      </c>
      <c r="H120" s="18"/>
      <c r="I120" s="1"/>
    </row>
    <row r="121" spans="1:9" x14ac:dyDescent="0.25">
      <c r="A121" s="3">
        <v>87</v>
      </c>
      <c r="B121" s="13" t="s">
        <v>391</v>
      </c>
      <c r="C121" s="13" t="s">
        <v>392</v>
      </c>
      <c r="D121" s="13" t="s">
        <v>393</v>
      </c>
      <c r="E121" s="15">
        <v>295</v>
      </c>
      <c r="F121" s="15">
        <v>5</v>
      </c>
      <c r="G121" s="15">
        <v>300</v>
      </c>
      <c r="H121" s="18"/>
      <c r="I121" s="1"/>
    </row>
    <row r="122" spans="1:9" x14ac:dyDescent="0.25">
      <c r="A122" s="12" t="s">
        <v>147</v>
      </c>
      <c r="B122" s="13"/>
      <c r="C122" s="13"/>
      <c r="D122" s="13"/>
      <c r="E122" s="19">
        <f>SUM(E116:E121)</f>
        <v>1770</v>
      </c>
      <c r="F122" s="19">
        <f>SUM(F116:F121)</f>
        <v>30</v>
      </c>
      <c r="G122" s="19">
        <f>SUM(G116:G121)</f>
        <v>1800</v>
      </c>
      <c r="H122" s="18" t="s">
        <v>394</v>
      </c>
      <c r="I122" s="1"/>
    </row>
    <row r="123" spans="1:9" x14ac:dyDescent="0.25">
      <c r="A123" s="12" t="s">
        <v>83</v>
      </c>
      <c r="B123" s="13"/>
      <c r="C123" s="13" t="s">
        <v>395</v>
      </c>
      <c r="D123" s="13"/>
      <c r="E123" s="19"/>
      <c r="F123" s="19"/>
      <c r="G123" s="19"/>
      <c r="H123" s="18"/>
      <c r="I123" s="1"/>
    </row>
    <row r="124" spans="1:9" x14ac:dyDescent="0.25">
      <c r="A124" s="3">
        <v>88</v>
      </c>
      <c r="B124" s="13" t="s">
        <v>396</v>
      </c>
      <c r="C124" s="13" t="s">
        <v>397</v>
      </c>
      <c r="D124" s="13" t="s">
        <v>398</v>
      </c>
      <c r="E124" s="15">
        <v>195</v>
      </c>
      <c r="F124" s="15">
        <v>0</v>
      </c>
      <c r="G124" s="15">
        <v>195</v>
      </c>
      <c r="H124" s="18"/>
      <c r="I124" s="1"/>
    </row>
    <row r="125" spans="1:9" x14ac:dyDescent="0.25">
      <c r="A125" s="3">
        <v>89</v>
      </c>
      <c r="B125" s="13" t="s">
        <v>399</v>
      </c>
      <c r="C125" s="13" t="s">
        <v>400</v>
      </c>
      <c r="D125" s="13" t="s">
        <v>401</v>
      </c>
      <c r="E125" s="15">
        <v>295</v>
      </c>
      <c r="F125" s="15">
        <v>0</v>
      </c>
      <c r="G125" s="15">
        <v>295</v>
      </c>
      <c r="H125" s="18"/>
      <c r="I125" s="1"/>
    </row>
    <row r="126" spans="1:9" x14ac:dyDescent="0.25">
      <c r="A126" s="12" t="s">
        <v>147</v>
      </c>
      <c r="B126" s="13"/>
      <c r="C126" s="13"/>
      <c r="D126" s="13"/>
      <c r="E126" s="19">
        <f>SUM(E124:E125)</f>
        <v>490</v>
      </c>
      <c r="F126" s="19">
        <f>SUM(F124:F125)</f>
        <v>0</v>
      </c>
      <c r="G126" s="19">
        <f>SUM(G124:G125)</f>
        <v>490</v>
      </c>
      <c r="H126" s="18"/>
      <c r="I126" s="1"/>
    </row>
    <row r="127" spans="1:9" x14ac:dyDescent="0.25">
      <c r="A127" s="12" t="s">
        <v>128</v>
      </c>
      <c r="B127" s="13"/>
      <c r="C127" s="13" t="s">
        <v>402</v>
      </c>
      <c r="D127" s="13"/>
      <c r="E127" s="19"/>
      <c r="F127" s="19"/>
      <c r="G127" s="19"/>
      <c r="H127" s="18"/>
      <c r="I127" s="1"/>
    </row>
    <row r="128" spans="1:9" x14ac:dyDescent="0.25">
      <c r="A128" s="3">
        <v>90</v>
      </c>
      <c r="B128" s="13" t="s">
        <v>403</v>
      </c>
      <c r="C128" s="13" t="s">
        <v>404</v>
      </c>
      <c r="D128" s="13" t="s">
        <v>405</v>
      </c>
      <c r="E128" s="15">
        <v>195</v>
      </c>
      <c r="F128" s="15">
        <v>0</v>
      </c>
      <c r="G128" s="15">
        <v>195</v>
      </c>
      <c r="H128" s="18"/>
      <c r="I128" s="1"/>
    </row>
    <row r="129" spans="1:9" x14ac:dyDescent="0.25">
      <c r="A129" s="3">
        <v>91</v>
      </c>
      <c r="B129" s="13" t="s">
        <v>406</v>
      </c>
      <c r="C129" s="13" t="s">
        <v>407</v>
      </c>
      <c r="D129" s="13" t="s">
        <v>408</v>
      </c>
      <c r="E129" s="15">
        <v>295</v>
      </c>
      <c r="F129" s="15">
        <v>0</v>
      </c>
      <c r="G129" s="15">
        <v>295</v>
      </c>
      <c r="H129" s="18"/>
      <c r="I129" s="1"/>
    </row>
    <row r="130" spans="1:9" x14ac:dyDescent="0.25">
      <c r="A130" s="12" t="s">
        <v>147</v>
      </c>
      <c r="B130" s="13"/>
      <c r="C130" s="13"/>
      <c r="D130" s="13"/>
      <c r="E130" s="19">
        <f>SUM(E128:E129)</f>
        <v>490</v>
      </c>
      <c r="F130" s="19">
        <f>SUM(F128:F129)</f>
        <v>0</v>
      </c>
      <c r="G130" s="19">
        <f>SUM(G128:G129)</f>
        <v>490</v>
      </c>
      <c r="H130" s="18" t="s">
        <v>409</v>
      </c>
      <c r="I130" s="1"/>
    </row>
    <row r="131" spans="1:9" x14ac:dyDescent="0.25">
      <c r="A131" s="12" t="s">
        <v>410</v>
      </c>
      <c r="B131" s="13"/>
      <c r="C131" s="13" t="s">
        <v>411</v>
      </c>
      <c r="D131" s="13"/>
      <c r="E131" s="19"/>
      <c r="F131" s="19"/>
      <c r="G131" s="19"/>
      <c r="H131" s="18"/>
      <c r="I131" s="1"/>
    </row>
    <row r="132" spans="1:9" x14ac:dyDescent="0.25">
      <c r="A132" s="3">
        <v>92</v>
      </c>
      <c r="B132" s="13" t="s">
        <v>412</v>
      </c>
      <c r="C132" s="13" t="s">
        <v>413</v>
      </c>
      <c r="D132" s="13" t="s">
        <v>414</v>
      </c>
      <c r="E132" s="15">
        <v>295</v>
      </c>
      <c r="F132" s="15">
        <v>0</v>
      </c>
      <c r="G132" s="15">
        <v>295</v>
      </c>
      <c r="H132" s="18"/>
      <c r="I132" s="1"/>
    </row>
    <row r="133" spans="1:9" x14ac:dyDescent="0.25">
      <c r="A133" s="3">
        <v>93</v>
      </c>
      <c r="B133" s="13" t="s">
        <v>415</v>
      </c>
      <c r="C133" s="13" t="s">
        <v>416</v>
      </c>
      <c r="D133" s="13" t="s">
        <v>417</v>
      </c>
      <c r="E133" s="15">
        <v>295</v>
      </c>
      <c r="F133" s="15">
        <v>0</v>
      </c>
      <c r="G133" s="15">
        <v>295</v>
      </c>
      <c r="H133" s="18"/>
      <c r="I133" s="1"/>
    </row>
    <row r="134" spans="1:9" x14ac:dyDescent="0.25">
      <c r="A134" s="3">
        <v>94</v>
      </c>
      <c r="B134" s="13" t="s">
        <v>418</v>
      </c>
      <c r="C134" s="13" t="s">
        <v>419</v>
      </c>
      <c r="D134" s="13" t="s">
        <v>420</v>
      </c>
      <c r="E134" s="15">
        <v>295</v>
      </c>
      <c r="F134" s="15">
        <v>0</v>
      </c>
      <c r="G134" s="15">
        <v>295</v>
      </c>
      <c r="H134" s="18"/>
      <c r="I134" s="1"/>
    </row>
    <row r="135" spans="1:9" x14ac:dyDescent="0.25">
      <c r="A135" s="3">
        <v>95</v>
      </c>
      <c r="B135" s="13" t="s">
        <v>421</v>
      </c>
      <c r="C135" s="13" t="s">
        <v>422</v>
      </c>
      <c r="D135" s="13" t="s">
        <v>423</v>
      </c>
      <c r="E135" s="15">
        <v>295</v>
      </c>
      <c r="F135" s="15">
        <v>0</v>
      </c>
      <c r="G135" s="15">
        <v>295</v>
      </c>
      <c r="H135" s="18"/>
      <c r="I135" s="1"/>
    </row>
    <row r="136" spans="1:9" x14ac:dyDescent="0.25">
      <c r="A136" s="12" t="s">
        <v>147</v>
      </c>
      <c r="B136" s="13"/>
      <c r="C136" s="13"/>
      <c r="D136" s="13"/>
      <c r="E136" s="19">
        <f>SUM(E132:E135)</f>
        <v>1180</v>
      </c>
      <c r="F136" s="19">
        <f>SUM(F132:F135)</f>
        <v>0</v>
      </c>
      <c r="G136" s="19">
        <f>SUM(G132:G135)</f>
        <v>1180</v>
      </c>
      <c r="H136" s="18" t="s">
        <v>424</v>
      </c>
      <c r="I136" s="1"/>
    </row>
    <row r="137" spans="1:9" x14ac:dyDescent="0.25">
      <c r="A137" s="12" t="s">
        <v>68</v>
      </c>
      <c r="B137" s="13"/>
      <c r="C137" s="13" t="s">
        <v>425</v>
      </c>
      <c r="D137" s="13"/>
      <c r="E137" s="19"/>
      <c r="F137" s="19"/>
      <c r="G137" s="19"/>
      <c r="H137" s="18"/>
      <c r="I137" s="1"/>
    </row>
    <row r="138" spans="1:9" x14ac:dyDescent="0.25">
      <c r="A138" s="3">
        <v>96</v>
      </c>
      <c r="B138" s="13" t="s">
        <v>426</v>
      </c>
      <c r="C138" s="13" t="s">
        <v>427</v>
      </c>
      <c r="D138" s="13" t="s">
        <v>428</v>
      </c>
      <c r="E138" s="15">
        <v>295</v>
      </c>
      <c r="F138" s="15">
        <v>5</v>
      </c>
      <c r="G138" s="15">
        <v>300</v>
      </c>
      <c r="H138" s="18"/>
      <c r="I138" s="1"/>
    </row>
    <row r="139" spans="1:9" x14ac:dyDescent="0.25">
      <c r="A139" s="3">
        <v>97</v>
      </c>
      <c r="B139" s="13" t="s">
        <v>429</v>
      </c>
      <c r="C139" s="13" t="s">
        <v>430</v>
      </c>
      <c r="D139" s="13" t="s">
        <v>431</v>
      </c>
      <c r="E139" s="15">
        <v>295</v>
      </c>
      <c r="F139" s="15">
        <v>5</v>
      </c>
      <c r="G139" s="15">
        <v>300</v>
      </c>
      <c r="H139" s="18"/>
      <c r="I139" s="1"/>
    </row>
    <row r="140" spans="1:9" x14ac:dyDescent="0.25">
      <c r="A140" s="3">
        <v>98</v>
      </c>
      <c r="B140" s="13" t="s">
        <v>432</v>
      </c>
      <c r="C140" s="13" t="s">
        <v>433</v>
      </c>
      <c r="D140" s="13" t="s">
        <v>434</v>
      </c>
      <c r="E140" s="15">
        <v>295</v>
      </c>
      <c r="F140" s="15">
        <v>5</v>
      </c>
      <c r="G140" s="15">
        <v>300</v>
      </c>
      <c r="H140" s="18"/>
      <c r="I140" s="1"/>
    </row>
    <row r="141" spans="1:9" x14ac:dyDescent="0.25">
      <c r="A141" s="3">
        <v>99</v>
      </c>
      <c r="B141" s="13" t="s">
        <v>435</v>
      </c>
      <c r="C141" s="13" t="s">
        <v>436</v>
      </c>
      <c r="D141" s="13" t="s">
        <v>437</v>
      </c>
      <c r="E141" s="15">
        <v>295</v>
      </c>
      <c r="F141" s="15">
        <v>5</v>
      </c>
      <c r="G141" s="15">
        <v>300</v>
      </c>
      <c r="H141" s="18"/>
      <c r="I141" s="1"/>
    </row>
    <row r="142" spans="1:9" x14ac:dyDescent="0.25">
      <c r="A142" s="3">
        <v>100</v>
      </c>
      <c r="B142" s="13" t="s">
        <v>438</v>
      </c>
      <c r="C142" s="13" t="s">
        <v>439</v>
      </c>
      <c r="D142" s="13" t="s">
        <v>440</v>
      </c>
      <c r="E142" s="15">
        <v>295</v>
      </c>
      <c r="F142" s="15">
        <v>5</v>
      </c>
      <c r="G142" s="15">
        <v>300</v>
      </c>
      <c r="H142" s="18"/>
      <c r="I142" s="1"/>
    </row>
    <row r="143" spans="1:9" x14ac:dyDescent="0.25">
      <c r="A143" s="12" t="s">
        <v>147</v>
      </c>
      <c r="B143" s="13"/>
      <c r="C143" s="13"/>
      <c r="D143" s="13"/>
      <c r="E143" s="19">
        <f>SUM(E138:E142)</f>
        <v>1475</v>
      </c>
      <c r="F143" s="19">
        <f t="shared" ref="F143:G143" si="1">SUM(F138:F142)</f>
        <v>25</v>
      </c>
      <c r="G143" s="19">
        <f t="shared" si="1"/>
        <v>1500</v>
      </c>
      <c r="H143" s="18" t="s">
        <v>441</v>
      </c>
      <c r="I143" s="1"/>
    </row>
    <row r="144" spans="1:9" x14ac:dyDescent="0.25">
      <c r="A144" s="12" t="s">
        <v>115</v>
      </c>
      <c r="B144" s="13"/>
      <c r="C144" s="13" t="s">
        <v>442</v>
      </c>
      <c r="D144" s="13"/>
      <c r="E144" s="19"/>
      <c r="F144" s="19"/>
      <c r="G144" s="19"/>
      <c r="H144" s="18"/>
      <c r="I144" s="1"/>
    </row>
    <row r="145" spans="1:9" x14ac:dyDescent="0.25">
      <c r="A145" s="3">
        <v>101</v>
      </c>
      <c r="B145" s="13" t="s">
        <v>443</v>
      </c>
      <c r="C145" s="13" t="s">
        <v>444</v>
      </c>
      <c r="D145" s="13" t="s">
        <v>445</v>
      </c>
      <c r="E145" s="15">
        <v>295</v>
      </c>
      <c r="F145" s="15">
        <v>5</v>
      </c>
      <c r="G145" s="15">
        <v>300</v>
      </c>
      <c r="H145" s="18"/>
      <c r="I145" s="1"/>
    </row>
    <row r="146" spans="1:9" x14ac:dyDescent="0.25">
      <c r="A146" s="3">
        <v>102</v>
      </c>
      <c r="B146" s="13" t="s">
        <v>446</v>
      </c>
      <c r="C146" s="13" t="s">
        <v>326</v>
      </c>
      <c r="D146" s="13" t="s">
        <v>447</v>
      </c>
      <c r="E146" s="15">
        <v>295</v>
      </c>
      <c r="F146" s="15">
        <v>5</v>
      </c>
      <c r="G146" s="15">
        <v>300</v>
      </c>
      <c r="H146" s="18"/>
      <c r="I146" s="1"/>
    </row>
    <row r="147" spans="1:9" x14ac:dyDescent="0.25">
      <c r="A147" s="12" t="s">
        <v>147</v>
      </c>
      <c r="B147" s="13"/>
      <c r="C147" s="13"/>
      <c r="D147" s="13"/>
      <c r="E147" s="19">
        <f>SUM(E145:E146)</f>
        <v>590</v>
      </c>
      <c r="F147" s="19">
        <f t="shared" ref="F147:G147" si="2">SUM(F145:F146)</f>
        <v>10</v>
      </c>
      <c r="G147" s="19">
        <f t="shared" si="2"/>
        <v>600</v>
      </c>
      <c r="H147" s="18" t="s">
        <v>448</v>
      </c>
      <c r="I147" s="1"/>
    </row>
    <row r="148" spans="1:9" x14ac:dyDescent="0.25">
      <c r="A148" s="12" t="s">
        <v>135</v>
      </c>
      <c r="B148" s="13"/>
      <c r="C148" s="13" t="s">
        <v>449</v>
      </c>
      <c r="D148" s="13"/>
      <c r="E148" s="19"/>
      <c r="F148" s="19"/>
      <c r="G148" s="19"/>
      <c r="H148" s="18"/>
      <c r="I148" s="1"/>
    </row>
    <row r="149" spans="1:9" x14ac:dyDescent="0.25">
      <c r="A149" s="3">
        <v>103</v>
      </c>
      <c r="B149" s="13"/>
      <c r="C149" s="13" t="s">
        <v>450</v>
      </c>
      <c r="D149" s="13" t="s">
        <v>451</v>
      </c>
      <c r="E149" s="19">
        <v>295</v>
      </c>
      <c r="F149" s="19">
        <v>5</v>
      </c>
      <c r="G149" s="19">
        <v>300</v>
      </c>
      <c r="H149" s="18" t="s">
        <v>591</v>
      </c>
      <c r="I149" s="1"/>
    </row>
    <row r="150" spans="1:9" x14ac:dyDescent="0.25">
      <c r="A150" s="12"/>
      <c r="B150" s="13"/>
      <c r="C150" s="13"/>
      <c r="D150" s="13"/>
      <c r="E150" s="19"/>
      <c r="F150" s="19"/>
      <c r="G150" s="19"/>
      <c r="H150" s="18"/>
      <c r="I150" s="1"/>
    </row>
    <row r="151" spans="1:9" x14ac:dyDescent="0.25">
      <c r="A151" s="12" t="s">
        <v>89</v>
      </c>
      <c r="B151" s="13"/>
      <c r="C151" s="13" t="s">
        <v>452</v>
      </c>
      <c r="D151" s="13"/>
      <c r="E151" s="19"/>
      <c r="F151" s="19"/>
      <c r="G151" s="19"/>
      <c r="H151" s="18"/>
      <c r="I151" s="1"/>
    </row>
    <row r="152" spans="1:9" x14ac:dyDescent="0.25">
      <c r="A152" s="3">
        <v>109</v>
      </c>
      <c r="B152" s="13" t="s">
        <v>453</v>
      </c>
      <c r="C152" s="13" t="s">
        <v>454</v>
      </c>
      <c r="D152" s="13" t="s">
        <v>455</v>
      </c>
      <c r="E152" s="15">
        <v>295</v>
      </c>
      <c r="F152" s="15">
        <v>5</v>
      </c>
      <c r="G152" s="15">
        <v>300</v>
      </c>
      <c r="H152" s="18"/>
      <c r="I152" s="1"/>
    </row>
    <row r="153" spans="1:9" x14ac:dyDescent="0.25">
      <c r="A153" s="3">
        <v>110</v>
      </c>
      <c r="B153" s="13" t="s">
        <v>456</v>
      </c>
      <c r="C153" s="13" t="s">
        <v>457</v>
      </c>
      <c r="D153" s="13" t="s">
        <v>458</v>
      </c>
      <c r="E153" s="15">
        <v>295</v>
      </c>
      <c r="F153" s="15">
        <v>5</v>
      </c>
      <c r="G153" s="15">
        <v>300</v>
      </c>
      <c r="H153" s="18"/>
      <c r="I153" s="1"/>
    </row>
    <row r="154" spans="1:9" x14ac:dyDescent="0.25">
      <c r="A154" s="3">
        <v>111</v>
      </c>
      <c r="B154" s="13" t="s">
        <v>459</v>
      </c>
      <c r="C154" s="13" t="s">
        <v>460</v>
      </c>
      <c r="D154" s="13" t="s">
        <v>461</v>
      </c>
      <c r="E154" s="15">
        <v>295</v>
      </c>
      <c r="F154" s="15">
        <v>5</v>
      </c>
      <c r="G154" s="15">
        <v>300</v>
      </c>
      <c r="H154" s="18"/>
      <c r="I154" s="1"/>
    </row>
    <row r="155" spans="1:9" x14ac:dyDescent="0.25">
      <c r="A155" s="12" t="s">
        <v>147</v>
      </c>
      <c r="B155" s="13"/>
      <c r="C155" s="13"/>
      <c r="D155" s="13"/>
      <c r="E155" s="19">
        <f>SUM(E152:E154)</f>
        <v>885</v>
      </c>
      <c r="F155" s="19">
        <f t="shared" ref="F155:G155" si="3">SUM(F152:F154)</f>
        <v>15</v>
      </c>
      <c r="G155" s="19">
        <f t="shared" si="3"/>
        <v>900</v>
      </c>
      <c r="H155" s="18" t="s">
        <v>462</v>
      </c>
      <c r="I155" s="1"/>
    </row>
    <row r="156" spans="1:9" x14ac:dyDescent="0.25">
      <c r="A156" s="12"/>
      <c r="B156" s="13"/>
      <c r="C156" s="13"/>
      <c r="D156" s="13"/>
      <c r="E156" s="19"/>
      <c r="F156" s="19"/>
      <c r="G156" s="19"/>
      <c r="H156" s="18"/>
      <c r="I156" s="1"/>
    </row>
    <row r="157" spans="1:9" x14ac:dyDescent="0.25">
      <c r="B157" s="28"/>
      <c r="D157" s="30" t="s">
        <v>463</v>
      </c>
      <c r="E157" s="19">
        <f>E114+E96+E92+E84+E55+E46+E43+E32+E26+E17+E10+E77+E73+E61+E122+E126+E130+E136+E143+E147+E149+E155</f>
        <v>32640</v>
      </c>
      <c r="F157" s="19">
        <f t="shared" ref="F157:G157" si="4">F114+F96+F92+F84+F55+F46+F43+F32+F26+F17+F10+F77+F73+F61+F122+F126+F130+F136+F143+F147+F149+F155</f>
        <v>370</v>
      </c>
      <c r="G157" s="19">
        <f t="shared" si="4"/>
        <v>33010</v>
      </c>
      <c r="H157" s="20"/>
    </row>
    <row r="158" spans="1:9" x14ac:dyDescent="0.25">
      <c r="A158" s="31"/>
      <c r="B158" s="28"/>
      <c r="D158" s="32"/>
      <c r="E158" s="15" t="s">
        <v>464</v>
      </c>
      <c r="F158" s="15">
        <f>F157/2</f>
        <v>185</v>
      </c>
      <c r="H158" s="20"/>
    </row>
    <row r="159" spans="1:9" x14ac:dyDescent="0.25">
      <c r="B159" s="27"/>
      <c r="C159" s="5"/>
      <c r="D159" s="32"/>
      <c r="E159" s="15" t="s">
        <v>465</v>
      </c>
      <c r="F159" s="15">
        <f>F158*0.5</f>
        <v>92.5</v>
      </c>
      <c r="G159" s="15"/>
      <c r="H159" s="20"/>
    </row>
    <row r="160" spans="1:9" x14ac:dyDescent="0.25">
      <c r="B160" s="27"/>
      <c r="C160" s="5"/>
      <c r="D160" s="32"/>
      <c r="E160" s="15" t="s">
        <v>466</v>
      </c>
      <c r="F160" s="15">
        <f>F158*0.3</f>
        <v>55.5</v>
      </c>
      <c r="G160" s="15"/>
      <c r="H160" s="20"/>
    </row>
    <row r="161" spans="1:8" x14ac:dyDescent="0.25">
      <c r="B161" s="27"/>
      <c r="C161" s="5"/>
      <c r="D161" s="32"/>
      <c r="E161" s="15" t="s">
        <v>467</v>
      </c>
      <c r="F161" s="15">
        <f>F158*0.2</f>
        <v>37</v>
      </c>
      <c r="G161" s="15"/>
      <c r="H161" s="20"/>
    </row>
    <row r="162" spans="1:8" x14ac:dyDescent="0.25">
      <c r="B162" s="27"/>
      <c r="C162" s="5"/>
      <c r="D162" s="32"/>
      <c r="H162" s="20"/>
    </row>
    <row r="163" spans="1:8" x14ac:dyDescent="0.25">
      <c r="B163" s="28"/>
      <c r="D163" s="32"/>
      <c r="H163" s="20"/>
    </row>
    <row r="164" spans="1:8" x14ac:dyDescent="0.25">
      <c r="A164" s="31"/>
      <c r="B164" s="28"/>
      <c r="D164" s="32"/>
      <c r="H164" s="20"/>
    </row>
    <row r="165" spans="1:8" x14ac:dyDescent="0.25">
      <c r="B165" s="28"/>
      <c r="C165" s="5"/>
      <c r="D165" s="32"/>
      <c r="H165" s="20"/>
    </row>
    <row r="166" spans="1:8" x14ac:dyDescent="0.25">
      <c r="B166" s="28"/>
      <c r="C166" s="5"/>
      <c r="D166" s="32"/>
      <c r="H166" s="20"/>
    </row>
    <row r="167" spans="1:8" x14ac:dyDescent="0.25">
      <c r="B167" s="28"/>
      <c r="C167" s="5"/>
      <c r="D167" s="32"/>
      <c r="H167" s="20"/>
    </row>
    <row r="168" spans="1:8" x14ac:dyDescent="0.25">
      <c r="B168" s="28"/>
      <c r="C168" s="5"/>
      <c r="D168" s="32"/>
      <c r="H168" s="20"/>
    </row>
    <row r="169" spans="1:8" x14ac:dyDescent="0.25">
      <c r="B169" s="28"/>
      <c r="C169" s="5"/>
      <c r="D169" s="32"/>
      <c r="H169" s="20"/>
    </row>
    <row r="170" spans="1:8" x14ac:dyDescent="0.25">
      <c r="B170" s="28"/>
      <c r="D170" s="32"/>
      <c r="H170" s="20"/>
    </row>
    <row r="171" spans="1:8" x14ac:dyDescent="0.25">
      <c r="A171" s="31"/>
      <c r="B171" s="28"/>
      <c r="H171" s="20"/>
    </row>
    <row r="172" spans="1:8" x14ac:dyDescent="0.25">
      <c r="A172" s="28"/>
      <c r="B172" s="28"/>
      <c r="C172" s="5"/>
      <c r="H172" s="20"/>
    </row>
    <row r="173" spans="1:8" x14ac:dyDescent="0.25">
      <c r="A173" s="28"/>
      <c r="B173" s="28"/>
      <c r="C173" s="5"/>
      <c r="H173" s="20"/>
    </row>
    <row r="174" spans="1:8" x14ac:dyDescent="0.25">
      <c r="B174" s="28"/>
      <c r="D174" s="32"/>
      <c r="H174" s="20"/>
    </row>
    <row r="175" spans="1:8" x14ac:dyDescent="0.25">
      <c r="A175" s="31"/>
      <c r="B175" s="28"/>
      <c r="H175" s="20"/>
    </row>
    <row r="176" spans="1:8" x14ac:dyDescent="0.25">
      <c r="A176" s="28"/>
      <c r="B176" s="28"/>
      <c r="C176" s="5"/>
      <c r="H176" s="20"/>
    </row>
    <row r="177" spans="1:8" x14ac:dyDescent="0.25">
      <c r="A177" s="28"/>
      <c r="B177" s="28"/>
      <c r="C177" s="5"/>
      <c r="H177" s="20"/>
    </row>
    <row r="178" spans="1:8" x14ac:dyDescent="0.25">
      <c r="A178" s="34"/>
      <c r="B178" s="28"/>
      <c r="D178" s="32"/>
      <c r="H178" s="20"/>
    </row>
    <row r="179" spans="1:8" x14ac:dyDescent="0.25">
      <c r="A179" s="31"/>
      <c r="B179" s="28"/>
      <c r="H179" s="20"/>
    </row>
    <row r="180" spans="1:8" x14ac:dyDescent="0.25">
      <c r="A180" s="28"/>
      <c r="B180" s="28"/>
      <c r="C180" s="5"/>
      <c r="H180" s="20"/>
    </row>
    <row r="181" spans="1:8" x14ac:dyDescent="0.25">
      <c r="A181" s="28"/>
      <c r="B181" s="28"/>
      <c r="C181" s="5"/>
      <c r="H181" s="20"/>
    </row>
    <row r="182" spans="1:8" x14ac:dyDescent="0.25">
      <c r="A182" s="28"/>
      <c r="B182" s="28"/>
      <c r="D182" s="32"/>
      <c r="H182" s="20"/>
    </row>
    <row r="183" spans="1:8" x14ac:dyDescent="0.25">
      <c r="A183" s="31"/>
      <c r="B183" s="28"/>
      <c r="H183" s="20"/>
    </row>
    <row r="184" spans="1:8" x14ac:dyDescent="0.25">
      <c r="A184" s="28"/>
      <c r="B184" s="5"/>
      <c r="C184" s="5"/>
      <c r="H184" s="20"/>
    </row>
    <row r="185" spans="1:8" x14ac:dyDescent="0.25">
      <c r="A185" s="28"/>
      <c r="B185" s="5"/>
      <c r="C185" s="5"/>
      <c r="H185" s="20"/>
    </row>
    <row r="186" spans="1:8" x14ac:dyDescent="0.25">
      <c r="A186" s="28"/>
      <c r="B186" s="28"/>
      <c r="D186" s="32"/>
      <c r="H186" s="20"/>
    </row>
    <row r="187" spans="1:8" x14ac:dyDescent="0.25">
      <c r="A187" s="31"/>
      <c r="B187" s="28"/>
      <c r="D187" s="32"/>
      <c r="H187" s="20"/>
    </row>
    <row r="188" spans="1:8" x14ac:dyDescent="0.25">
      <c r="A188" s="28"/>
      <c r="B188" s="28"/>
      <c r="C188" s="5"/>
      <c r="D188" s="32"/>
      <c r="H188" s="20"/>
    </row>
    <row r="189" spans="1:8" x14ac:dyDescent="0.25">
      <c r="A189" s="28"/>
      <c r="B189" s="28"/>
      <c r="C189" s="5"/>
      <c r="D189" s="32"/>
      <c r="H189" s="20"/>
    </row>
    <row r="190" spans="1:8" x14ac:dyDescent="0.25">
      <c r="A190" s="28"/>
      <c r="B190" s="28"/>
      <c r="D190" s="32"/>
      <c r="H190" s="20"/>
    </row>
    <row r="191" spans="1:8" x14ac:dyDescent="0.25">
      <c r="A191" s="31"/>
      <c r="B191" s="28"/>
      <c r="D191" s="32"/>
      <c r="H191" s="20"/>
    </row>
    <row r="192" spans="1:8" x14ac:dyDescent="0.25">
      <c r="A192" s="28"/>
      <c r="B192" s="28"/>
      <c r="C192" s="5"/>
      <c r="D192" s="32"/>
      <c r="H192" s="20"/>
    </row>
    <row r="193" spans="1:8" x14ac:dyDescent="0.25">
      <c r="A193" s="28"/>
      <c r="B193" s="28"/>
      <c r="C193" s="5"/>
      <c r="D193" s="32"/>
      <c r="H193" s="20"/>
    </row>
    <row r="194" spans="1:8" x14ac:dyDescent="0.25">
      <c r="A194" s="28"/>
      <c r="B194" s="28"/>
      <c r="C194" s="5"/>
      <c r="D194" s="32"/>
      <c r="H194" s="20"/>
    </row>
    <row r="195" spans="1:8" x14ac:dyDescent="0.25">
      <c r="A195" s="28"/>
      <c r="B195" s="28"/>
      <c r="D195" s="32"/>
      <c r="H195" s="20"/>
    </row>
    <row r="196" spans="1:8" x14ac:dyDescent="0.25">
      <c r="A196" s="28"/>
      <c r="B196" s="28"/>
      <c r="D196" s="32"/>
      <c r="H196" s="20"/>
    </row>
    <row r="197" spans="1:8" x14ac:dyDescent="0.25">
      <c r="A197" s="28"/>
      <c r="B197" s="28"/>
      <c r="H197" s="20"/>
    </row>
    <row r="198" spans="1:8" x14ac:dyDescent="0.25">
      <c r="B198" s="28"/>
      <c r="D198" s="30"/>
      <c r="H198" s="20"/>
    </row>
    <row r="199" spans="1:8" x14ac:dyDescent="0.25">
      <c r="A199" s="28"/>
      <c r="B199" s="28"/>
      <c r="H199" s="20"/>
    </row>
    <row r="200" spans="1:8" x14ac:dyDescent="0.25">
      <c r="A200" s="28"/>
      <c r="B200" s="28"/>
      <c r="H200" s="20"/>
    </row>
    <row r="201" spans="1:8" x14ac:dyDescent="0.25">
      <c r="A201" s="28"/>
      <c r="B201" s="28"/>
      <c r="H201" s="20"/>
    </row>
    <row r="202" spans="1:8" x14ac:dyDescent="0.25">
      <c r="A202" s="28"/>
      <c r="B202" s="28"/>
      <c r="H202" s="20"/>
    </row>
    <row r="203" spans="1:8" x14ac:dyDescent="0.25">
      <c r="A203" s="28"/>
      <c r="B203" s="28"/>
      <c r="H203" s="20"/>
    </row>
    <row r="204" spans="1:8" x14ac:dyDescent="0.25">
      <c r="A204" s="28"/>
      <c r="B204" s="28"/>
      <c r="H204" s="20"/>
    </row>
    <row r="205" spans="1:8" x14ac:dyDescent="0.25">
      <c r="A205" s="28"/>
      <c r="B205" s="28"/>
      <c r="H205" s="20"/>
    </row>
    <row r="206" spans="1:8" x14ac:dyDescent="0.25">
      <c r="A206" s="28"/>
      <c r="B206" s="28"/>
      <c r="H206" s="20"/>
    </row>
    <row r="207" spans="1:8" x14ac:dyDescent="0.25">
      <c r="A207" s="28"/>
      <c r="B207" s="28"/>
      <c r="H207" s="20"/>
    </row>
    <row r="208" spans="1:8" x14ac:dyDescent="0.25">
      <c r="A208" s="28"/>
      <c r="B208" s="28"/>
      <c r="H208" s="20"/>
    </row>
    <row r="209" spans="1:8" x14ac:dyDescent="0.25">
      <c r="A209" s="28"/>
      <c r="B209" s="28"/>
      <c r="H209" s="20"/>
    </row>
    <row r="210" spans="1:8" x14ac:dyDescent="0.25">
      <c r="A210" s="28"/>
      <c r="B210" s="28"/>
      <c r="H210" s="20"/>
    </row>
    <row r="211" spans="1:8" x14ac:dyDescent="0.25">
      <c r="A211" s="28"/>
      <c r="B211" s="28"/>
      <c r="H211" s="20"/>
    </row>
    <row r="212" spans="1:8" x14ac:dyDescent="0.25">
      <c r="A212" s="28"/>
      <c r="B212" s="28"/>
      <c r="H212" s="20"/>
    </row>
    <row r="213" spans="1:8" x14ac:dyDescent="0.25">
      <c r="A213" s="28"/>
      <c r="B213" s="28"/>
      <c r="H213" s="20"/>
    </row>
    <row r="214" spans="1:8" x14ac:dyDescent="0.25">
      <c r="A214" s="28"/>
      <c r="B214" s="28"/>
      <c r="H214" s="20"/>
    </row>
    <row r="215" spans="1:8" x14ac:dyDescent="0.25">
      <c r="A215" s="28"/>
      <c r="B215" s="28"/>
      <c r="H215" s="20"/>
    </row>
    <row r="216" spans="1:8" x14ac:dyDescent="0.25">
      <c r="A216" s="28"/>
      <c r="B216" s="28"/>
      <c r="H216" s="20"/>
    </row>
    <row r="217" spans="1:8" x14ac:dyDescent="0.25">
      <c r="A217" s="28"/>
      <c r="B217" s="28"/>
      <c r="H217" s="20"/>
    </row>
    <row r="218" spans="1:8" x14ac:dyDescent="0.25">
      <c r="A218" s="28"/>
      <c r="B218" s="28"/>
      <c r="H218" s="20"/>
    </row>
    <row r="219" spans="1:8" x14ac:dyDescent="0.25">
      <c r="A219" s="28"/>
      <c r="B219" s="28"/>
      <c r="H219" s="20"/>
    </row>
    <row r="220" spans="1:8" x14ac:dyDescent="0.25">
      <c r="A220" s="28"/>
      <c r="B220" s="28"/>
      <c r="H220" s="20"/>
    </row>
    <row r="221" spans="1:8" x14ac:dyDescent="0.25">
      <c r="A221" s="28"/>
      <c r="B221" s="28"/>
      <c r="H221" s="20"/>
    </row>
    <row r="222" spans="1:8" x14ac:dyDescent="0.25">
      <c r="A222" s="28"/>
      <c r="B222" s="28"/>
      <c r="H222" s="20"/>
    </row>
    <row r="223" spans="1:8" x14ac:dyDescent="0.25">
      <c r="A223" s="28"/>
      <c r="B223" s="28"/>
      <c r="H223" s="20"/>
    </row>
    <row r="224" spans="1:8" x14ac:dyDescent="0.25">
      <c r="A224" s="28"/>
      <c r="B224" s="28"/>
      <c r="H224" s="20"/>
    </row>
    <row r="225" spans="1:8" x14ac:dyDescent="0.25">
      <c r="A225" s="28"/>
      <c r="B225" s="28"/>
      <c r="H225" s="20"/>
    </row>
    <row r="226" spans="1:8" x14ac:dyDescent="0.25">
      <c r="A226" s="28"/>
      <c r="B226" s="28"/>
      <c r="H226" s="20"/>
    </row>
    <row r="227" spans="1:8" x14ac:dyDescent="0.25">
      <c r="A227" s="28"/>
      <c r="B227" s="28"/>
      <c r="H227" s="20"/>
    </row>
    <row r="228" spans="1:8" x14ac:dyDescent="0.25">
      <c r="A228" s="28"/>
      <c r="B228" s="28"/>
      <c r="H228" s="20"/>
    </row>
    <row r="229" spans="1:8" x14ac:dyDescent="0.25">
      <c r="A229" s="28"/>
      <c r="B229" s="28"/>
      <c r="H229" s="20"/>
    </row>
    <row r="230" spans="1:8" x14ac:dyDescent="0.25">
      <c r="A230" s="28"/>
      <c r="B230" s="28"/>
      <c r="H230" s="20"/>
    </row>
    <row r="231" spans="1:8" x14ac:dyDescent="0.25">
      <c r="A231" s="28"/>
      <c r="B231" s="28"/>
      <c r="H231" s="20"/>
    </row>
    <row r="232" spans="1:8" x14ac:dyDescent="0.25">
      <c r="A232" s="28"/>
      <c r="B232" s="28"/>
      <c r="H232" s="20"/>
    </row>
    <row r="233" spans="1:8" x14ac:dyDescent="0.25">
      <c r="A233" s="28"/>
      <c r="B233" s="28"/>
      <c r="H233" s="20"/>
    </row>
    <row r="234" spans="1:8" x14ac:dyDescent="0.25">
      <c r="A234" s="28"/>
      <c r="B234" s="28"/>
      <c r="H234" s="20"/>
    </row>
    <row r="235" spans="1:8" x14ac:dyDescent="0.25">
      <c r="A235" s="28"/>
      <c r="B235" s="28"/>
      <c r="H235" s="20"/>
    </row>
    <row r="236" spans="1:8" x14ac:dyDescent="0.25">
      <c r="A236" s="28"/>
      <c r="B236" s="28"/>
      <c r="H236" s="20"/>
    </row>
    <row r="237" spans="1:8" x14ac:dyDescent="0.25">
      <c r="A237" s="28"/>
      <c r="B237" s="28"/>
      <c r="H237" s="20"/>
    </row>
    <row r="238" spans="1:8" x14ac:dyDescent="0.25">
      <c r="A238" s="28"/>
      <c r="B238" s="28"/>
      <c r="H238" s="20"/>
    </row>
    <row r="239" spans="1:8" x14ac:dyDescent="0.25">
      <c r="A239" s="28"/>
      <c r="B239" s="28"/>
      <c r="H239" s="20"/>
    </row>
    <row r="240" spans="1:8" x14ac:dyDescent="0.25">
      <c r="A240" s="28"/>
      <c r="B240" s="28"/>
      <c r="H240" s="20"/>
    </row>
    <row r="241" spans="1:8" x14ac:dyDescent="0.25">
      <c r="A241" s="28"/>
      <c r="B241" s="28"/>
      <c r="H241" s="20"/>
    </row>
    <row r="242" spans="1:8" x14ac:dyDescent="0.25">
      <c r="A242" s="28"/>
      <c r="B242" s="28"/>
      <c r="H242" s="20"/>
    </row>
    <row r="243" spans="1:8" x14ac:dyDescent="0.25">
      <c r="A243" s="28"/>
      <c r="B243" s="28"/>
      <c r="H243" s="20"/>
    </row>
    <row r="244" spans="1:8" x14ac:dyDescent="0.25">
      <c r="A244" s="28"/>
      <c r="B244" s="28"/>
      <c r="H244" s="20"/>
    </row>
    <row r="245" spans="1:8" x14ac:dyDescent="0.25">
      <c r="A245" s="28"/>
      <c r="B245" s="28"/>
      <c r="H245" s="20"/>
    </row>
    <row r="246" spans="1:8" x14ac:dyDescent="0.25">
      <c r="A246" s="28"/>
      <c r="B246" s="28"/>
      <c r="H246" s="20"/>
    </row>
    <row r="247" spans="1:8" x14ac:dyDescent="0.25">
      <c r="A247" s="28"/>
      <c r="B247" s="28"/>
    </row>
    <row r="248" spans="1:8" x14ac:dyDescent="0.25">
      <c r="A248" s="28"/>
      <c r="B248" s="28"/>
    </row>
    <row r="249" spans="1:8" x14ac:dyDescent="0.25">
      <c r="A249" s="28"/>
      <c r="B249" s="28"/>
    </row>
    <row r="250" spans="1:8" x14ac:dyDescent="0.25">
      <c r="A250" s="28"/>
      <c r="B250" s="35"/>
    </row>
    <row r="251" spans="1:8" x14ac:dyDescent="0.25">
      <c r="A251" s="28"/>
      <c r="B251" s="35"/>
      <c r="C251" s="8"/>
      <c r="D251" s="8"/>
      <c r="E251" s="36"/>
      <c r="F251" s="36"/>
      <c r="G251" s="36"/>
      <c r="H251" s="20"/>
    </row>
    <row r="252" spans="1:8" x14ac:dyDescent="0.25">
      <c r="A252" s="28"/>
      <c r="B252" s="28"/>
      <c r="C252" s="8"/>
      <c r="D252" s="8"/>
      <c r="E252" s="36"/>
      <c r="F252" s="36"/>
      <c r="G252" s="36"/>
      <c r="H252" s="20"/>
    </row>
    <row r="253" spans="1:8" x14ac:dyDescent="0.25">
      <c r="A253" s="28"/>
      <c r="B253" s="28"/>
      <c r="C253" s="8"/>
      <c r="D253" s="8"/>
      <c r="E253" s="36"/>
      <c r="F253" s="36"/>
      <c r="G253" s="36"/>
      <c r="H253" s="20"/>
    </row>
    <row r="254" spans="1:8" x14ac:dyDescent="0.25">
      <c r="A254" s="28"/>
      <c r="B254" s="28"/>
      <c r="C254" s="8"/>
      <c r="D254" s="8"/>
      <c r="E254" s="36"/>
      <c r="F254" s="36"/>
      <c r="G254" s="36"/>
      <c r="H254" s="20"/>
    </row>
    <row r="255" spans="1:8" x14ac:dyDescent="0.25">
      <c r="A255" s="28"/>
      <c r="B255" s="28"/>
      <c r="C255" s="8"/>
      <c r="D255" s="8"/>
      <c r="E255" s="36"/>
      <c r="F255" s="36"/>
      <c r="G255" s="36"/>
      <c r="H255" s="20"/>
    </row>
    <row r="256" spans="1:8" x14ac:dyDescent="0.25">
      <c r="A256" s="28"/>
      <c r="B256" s="28"/>
      <c r="C256" s="8"/>
      <c r="D256" s="8"/>
      <c r="E256" s="36"/>
      <c r="F256" s="36"/>
      <c r="G256" s="36"/>
      <c r="H256" s="20"/>
    </row>
    <row r="257" spans="1:8" x14ac:dyDescent="0.25">
      <c r="A257" s="28"/>
      <c r="B257" s="28"/>
      <c r="C257" s="8"/>
      <c r="D257" s="8"/>
      <c r="E257" s="36"/>
      <c r="F257" s="36"/>
      <c r="G257" s="36"/>
      <c r="H257" s="20"/>
    </row>
    <row r="258" spans="1:8" x14ac:dyDescent="0.25">
      <c r="A258" s="28"/>
      <c r="B258" s="28"/>
      <c r="C258" s="8"/>
      <c r="D258" s="8"/>
      <c r="E258" s="36"/>
      <c r="F258" s="36"/>
      <c r="G258" s="36"/>
      <c r="H258" s="20"/>
    </row>
    <row r="259" spans="1:8" x14ac:dyDescent="0.25">
      <c r="A259" s="28"/>
      <c r="B259" s="28"/>
      <c r="C259" s="8"/>
      <c r="D259" s="8"/>
      <c r="E259" s="36"/>
      <c r="F259" s="36"/>
      <c r="G259" s="36"/>
      <c r="H259" s="20"/>
    </row>
    <row r="260" spans="1:8" x14ac:dyDescent="0.25">
      <c r="A260" s="28"/>
      <c r="B260" s="28"/>
      <c r="C260" s="8"/>
      <c r="D260" s="8"/>
      <c r="E260" s="36"/>
      <c r="F260" s="36"/>
      <c r="G260" s="36"/>
      <c r="H260" s="20"/>
    </row>
    <row r="261" spans="1:8" x14ac:dyDescent="0.25">
      <c r="A261" s="28"/>
      <c r="B261" s="28"/>
      <c r="C261" s="8"/>
      <c r="D261" s="8"/>
      <c r="E261" s="36"/>
      <c r="F261" s="36"/>
      <c r="G261" s="36"/>
      <c r="H261" s="20"/>
    </row>
    <row r="262" spans="1:8" x14ac:dyDescent="0.25">
      <c r="A262" s="28"/>
      <c r="B262" s="28"/>
      <c r="C262" s="8"/>
      <c r="D262" s="8"/>
      <c r="E262" s="36"/>
      <c r="F262" s="36"/>
      <c r="G262" s="36"/>
      <c r="H262" s="20"/>
    </row>
    <row r="263" spans="1:8" x14ac:dyDescent="0.25">
      <c r="A263" s="28"/>
      <c r="B263" s="28"/>
      <c r="C263" s="8"/>
      <c r="D263" s="8"/>
      <c r="E263" s="36"/>
      <c r="F263" s="36"/>
      <c r="G263" s="36"/>
      <c r="H263" s="20"/>
    </row>
    <row r="264" spans="1:8" x14ac:dyDescent="0.25">
      <c r="A264" s="28"/>
      <c r="B264" s="28"/>
      <c r="C264" s="8"/>
      <c r="D264" s="8"/>
      <c r="E264" s="36"/>
      <c r="F264" s="36"/>
      <c r="G264" s="36"/>
      <c r="H264" s="20"/>
    </row>
    <row r="265" spans="1:8" x14ac:dyDescent="0.25">
      <c r="A265" s="28"/>
      <c r="B265" s="28"/>
      <c r="C265" s="8"/>
      <c r="D265" s="8"/>
      <c r="E265" s="36"/>
      <c r="F265" s="36"/>
      <c r="G265" s="36"/>
      <c r="H265" s="20"/>
    </row>
    <row r="266" spans="1:8" x14ac:dyDescent="0.25">
      <c r="A266" s="28"/>
      <c r="B266" s="28"/>
      <c r="C266" s="8"/>
      <c r="D266" s="8"/>
      <c r="E266" s="36"/>
      <c r="F266" s="36"/>
      <c r="G266" s="36"/>
      <c r="H266" s="20"/>
    </row>
    <row r="267" spans="1:8" x14ac:dyDescent="0.25">
      <c r="A267" s="28"/>
      <c r="B267" s="28"/>
      <c r="C267" s="8"/>
      <c r="D267" s="8"/>
      <c r="E267" s="36"/>
      <c r="F267" s="36"/>
      <c r="G267" s="36"/>
      <c r="H267" s="20"/>
    </row>
    <row r="268" spans="1:8" x14ac:dyDescent="0.25">
      <c r="A268" s="28"/>
      <c r="B268" s="28"/>
      <c r="C268" s="8"/>
      <c r="D268" s="8"/>
      <c r="E268" s="36"/>
      <c r="F268" s="36"/>
      <c r="G268" s="36"/>
      <c r="H268" s="20"/>
    </row>
    <row r="269" spans="1:8" x14ac:dyDescent="0.25">
      <c r="A269" s="28"/>
      <c r="B269" s="28"/>
      <c r="C269" s="8"/>
      <c r="D269" s="8"/>
      <c r="E269" s="36"/>
      <c r="F269" s="36"/>
      <c r="G269" s="36"/>
      <c r="H269" s="20"/>
    </row>
    <row r="270" spans="1:8" x14ac:dyDescent="0.25">
      <c r="A270" s="28"/>
      <c r="B270" s="28"/>
      <c r="C270" s="8"/>
      <c r="D270" s="8"/>
      <c r="E270" s="36"/>
      <c r="F270" s="36"/>
      <c r="G270" s="36"/>
      <c r="H270" s="20"/>
    </row>
    <row r="271" spans="1:8" x14ac:dyDescent="0.25">
      <c r="A271" s="28"/>
      <c r="B271" s="28"/>
      <c r="C271" s="8"/>
      <c r="D271" s="8"/>
      <c r="E271" s="36"/>
      <c r="F271" s="36"/>
      <c r="G271" s="36"/>
      <c r="H271" s="20"/>
    </row>
    <row r="272" spans="1:8" x14ac:dyDescent="0.25">
      <c r="A272" s="28"/>
      <c r="B272" s="28"/>
      <c r="C272" s="8"/>
      <c r="D272" s="8"/>
      <c r="E272" s="36"/>
      <c r="F272" s="36"/>
      <c r="G272" s="36"/>
      <c r="H272" s="20"/>
    </row>
    <row r="273" spans="1:8" x14ac:dyDescent="0.25">
      <c r="A273" s="28"/>
      <c r="B273" s="28"/>
      <c r="C273" s="8"/>
      <c r="D273" s="8"/>
      <c r="E273" s="36"/>
      <c r="F273" s="36"/>
      <c r="G273" s="36"/>
      <c r="H273" s="20"/>
    </row>
    <row r="274" spans="1:8" x14ac:dyDescent="0.25">
      <c r="A274" s="28"/>
      <c r="B274" s="28"/>
      <c r="C274" s="8"/>
      <c r="D274" s="8"/>
      <c r="E274" s="36"/>
      <c r="F274" s="36"/>
      <c r="G274" s="36"/>
      <c r="H274" s="20"/>
    </row>
    <row r="275" spans="1:8" x14ac:dyDescent="0.25">
      <c r="A275" s="7"/>
      <c r="B275" s="28"/>
      <c r="C275" s="8"/>
      <c r="D275" s="8"/>
      <c r="E275" s="36"/>
      <c r="F275" s="36"/>
      <c r="G275" s="36"/>
      <c r="H275" s="20"/>
    </row>
    <row r="276" spans="1:8" x14ac:dyDescent="0.25">
      <c r="A276" s="28"/>
      <c r="B276" s="28"/>
      <c r="C276" s="8"/>
      <c r="D276" s="8"/>
      <c r="E276" s="36"/>
      <c r="F276" s="36"/>
      <c r="G276" s="36"/>
      <c r="H276" s="20"/>
    </row>
    <row r="277" spans="1:8" x14ac:dyDescent="0.25">
      <c r="A277" s="28"/>
      <c r="B277" s="28"/>
      <c r="C277" s="8"/>
      <c r="D277" s="8"/>
      <c r="E277" s="36"/>
      <c r="F277" s="36"/>
      <c r="G277" s="36"/>
      <c r="H277" s="20"/>
    </row>
    <row r="278" spans="1:8" x14ac:dyDescent="0.25">
      <c r="B278" s="28"/>
      <c r="C278" s="8"/>
      <c r="D278" s="8"/>
      <c r="E278" s="36"/>
      <c r="F278" s="36"/>
      <c r="G278" s="36"/>
      <c r="H278" s="20"/>
    </row>
    <row r="279" spans="1:8" x14ac:dyDescent="0.25">
      <c r="B279" s="28"/>
      <c r="C279" s="8"/>
      <c r="D279" s="8"/>
      <c r="E279" s="36"/>
      <c r="F279" s="36"/>
      <c r="G279" s="36"/>
      <c r="H279" s="20"/>
    </row>
    <row r="280" spans="1:8" x14ac:dyDescent="0.25">
      <c r="A280" s="28"/>
      <c r="B280" s="28"/>
      <c r="C280" s="8"/>
      <c r="D280" s="8"/>
      <c r="E280" s="36"/>
      <c r="F280" s="36"/>
      <c r="G280" s="36"/>
      <c r="H280" s="20"/>
    </row>
    <row r="281" spans="1:8" x14ac:dyDescent="0.25">
      <c r="A281" s="28"/>
      <c r="B281" s="28"/>
      <c r="C281" s="8"/>
      <c r="D281" s="8"/>
      <c r="E281" s="36"/>
      <c r="F281" s="36"/>
      <c r="G281" s="36"/>
      <c r="H281" s="20"/>
    </row>
    <row r="282" spans="1:8" x14ac:dyDescent="0.25">
      <c r="A282" s="28"/>
      <c r="B282" s="28"/>
      <c r="C282" s="8"/>
      <c r="D282" s="8"/>
      <c r="E282" s="36"/>
      <c r="F282" s="36"/>
      <c r="G282" s="36"/>
      <c r="H282" s="20"/>
    </row>
    <row r="283" spans="1:8" x14ac:dyDescent="0.25">
      <c r="A283" s="28"/>
      <c r="B283" s="28"/>
      <c r="C283" s="8"/>
      <c r="D283" s="8"/>
      <c r="E283" s="36"/>
      <c r="F283" s="36"/>
      <c r="G283" s="36"/>
      <c r="H283" s="20"/>
    </row>
    <row r="284" spans="1:8" x14ac:dyDescent="0.25">
      <c r="A284" s="7"/>
      <c r="B284" s="28"/>
      <c r="C284" s="8"/>
      <c r="D284" s="8"/>
      <c r="E284" s="36"/>
      <c r="F284" s="36"/>
      <c r="G284" s="36"/>
      <c r="H284" s="20"/>
    </row>
    <row r="285" spans="1:8" x14ac:dyDescent="0.25">
      <c r="A285" s="28"/>
      <c r="B285" s="28"/>
      <c r="C285" s="8"/>
      <c r="D285" s="8"/>
      <c r="E285" s="36"/>
      <c r="F285" s="36"/>
      <c r="G285" s="36"/>
      <c r="H285" s="20"/>
    </row>
    <row r="286" spans="1:8" x14ac:dyDescent="0.25">
      <c r="A286" s="28"/>
      <c r="B286" s="28"/>
      <c r="C286" s="8"/>
      <c r="D286" s="8"/>
      <c r="E286" s="36"/>
      <c r="F286" s="36"/>
      <c r="G286" s="36"/>
      <c r="H286" s="20"/>
    </row>
    <row r="287" spans="1:8" x14ac:dyDescent="0.25">
      <c r="A287" s="28"/>
      <c r="B287" s="28"/>
      <c r="C287" s="8"/>
      <c r="D287" s="8"/>
      <c r="E287" s="36"/>
      <c r="F287" s="36"/>
      <c r="G287" s="36"/>
      <c r="H287" s="20"/>
    </row>
    <row r="288" spans="1:8" x14ac:dyDescent="0.25">
      <c r="A288" s="28"/>
      <c r="B288" s="28"/>
      <c r="C288" s="8"/>
      <c r="D288" s="8"/>
      <c r="E288" s="36"/>
      <c r="F288" s="36"/>
      <c r="G288" s="36"/>
      <c r="H288" s="20"/>
    </row>
    <row r="289" spans="1:8" x14ac:dyDescent="0.25">
      <c r="A289" s="28"/>
      <c r="B289" s="28"/>
      <c r="C289" s="8"/>
      <c r="D289" s="8"/>
      <c r="E289" s="36"/>
      <c r="F289" s="36"/>
      <c r="G289" s="36"/>
      <c r="H289" s="20"/>
    </row>
    <row r="290" spans="1:8" x14ac:dyDescent="0.25">
      <c r="A290" s="28"/>
      <c r="B290" s="28"/>
      <c r="C290" s="8"/>
      <c r="D290" s="8"/>
      <c r="E290" s="36"/>
      <c r="F290" s="36"/>
      <c r="G290" s="36"/>
      <c r="H290" s="20"/>
    </row>
    <row r="291" spans="1:8" x14ac:dyDescent="0.25">
      <c r="A291" s="28"/>
      <c r="B291" s="28"/>
      <c r="C291" s="8"/>
      <c r="D291" s="8"/>
      <c r="E291" s="36"/>
      <c r="F291" s="36"/>
      <c r="G291" s="36"/>
      <c r="H291" s="20"/>
    </row>
    <row r="292" spans="1:8" x14ac:dyDescent="0.25">
      <c r="A292" s="28"/>
      <c r="B292" s="28"/>
      <c r="C292" s="8"/>
      <c r="D292" s="8"/>
      <c r="E292" s="36"/>
      <c r="F292" s="36"/>
      <c r="G292" s="36"/>
      <c r="H292" s="20"/>
    </row>
    <row r="293" spans="1:8" x14ac:dyDescent="0.25">
      <c r="A293" s="28"/>
      <c r="B293" s="28"/>
      <c r="C293" s="8"/>
      <c r="D293" s="8"/>
      <c r="E293" s="36"/>
      <c r="F293" s="36"/>
      <c r="G293" s="36"/>
      <c r="H293" s="20"/>
    </row>
    <row r="294" spans="1:8" x14ac:dyDescent="0.25">
      <c r="A294" s="28"/>
      <c r="B294" s="28"/>
      <c r="C294" s="8"/>
      <c r="D294" s="8"/>
      <c r="E294" s="36"/>
      <c r="F294" s="36"/>
      <c r="G294" s="36"/>
      <c r="H294" s="20"/>
    </row>
    <row r="295" spans="1:8" x14ac:dyDescent="0.25">
      <c r="A295" s="28"/>
      <c r="B295" s="28"/>
      <c r="C295" s="8"/>
      <c r="D295" s="8"/>
      <c r="E295" s="36"/>
      <c r="F295" s="36"/>
      <c r="G295" s="36"/>
      <c r="H295" s="20"/>
    </row>
    <row r="296" spans="1:8" x14ac:dyDescent="0.25">
      <c r="A296" s="28"/>
      <c r="B296" s="28"/>
      <c r="C296" s="8"/>
      <c r="D296" s="8"/>
      <c r="E296" s="36"/>
      <c r="F296" s="36"/>
      <c r="G296" s="36"/>
      <c r="H296" s="20"/>
    </row>
    <row r="301" spans="1:8" x14ac:dyDescent="0.25">
      <c r="A301" s="8"/>
      <c r="B301" s="8"/>
      <c r="C301" s="8"/>
      <c r="D301" s="8"/>
      <c r="E301" s="8"/>
      <c r="F301" s="8"/>
      <c r="G301" s="8"/>
      <c r="H301" s="8"/>
    </row>
    <row r="302" spans="1:8" x14ac:dyDescent="0.25">
      <c r="A302" s="8"/>
      <c r="B302" s="8"/>
      <c r="C302" s="8"/>
      <c r="D302" s="8"/>
      <c r="E302" s="8"/>
      <c r="F302" s="8"/>
      <c r="G302" s="8"/>
      <c r="H302" s="8"/>
    </row>
    <row r="303" spans="1:8" x14ac:dyDescent="0.25">
      <c r="A303" s="8"/>
      <c r="B303" s="8"/>
      <c r="C303" s="8"/>
      <c r="D303" s="8"/>
      <c r="E303" s="8"/>
      <c r="F303" s="8"/>
      <c r="G303" s="8"/>
      <c r="H303" s="8"/>
    </row>
  </sheetData>
  <pageMargins left="0.25" right="0.25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workbookViewId="0">
      <selection activeCell="I166" sqref="I166"/>
    </sheetView>
  </sheetViews>
  <sheetFormatPr defaultColWidth="9.140625" defaultRowHeight="11.25" x14ac:dyDescent="0.2"/>
  <cols>
    <col min="1" max="1" width="8" style="37" customWidth="1"/>
    <col min="2" max="2" width="11.5703125" style="38" bestFit="1" customWidth="1"/>
    <col min="3" max="3" width="9.5703125" style="38" bestFit="1" customWidth="1"/>
    <col min="4" max="4" width="16.140625" style="38" bestFit="1" customWidth="1"/>
    <col min="5" max="5" width="8.7109375" style="37" bestFit="1" customWidth="1"/>
    <col min="6" max="6" width="6.140625" style="38" bestFit="1" customWidth="1"/>
    <col min="7" max="7" width="4.7109375" style="37" bestFit="1" customWidth="1"/>
    <col min="8" max="8" width="7" style="48" bestFit="1" customWidth="1"/>
    <col min="9" max="9" width="7.85546875" style="40" bestFit="1" customWidth="1"/>
    <col min="10" max="10" width="16.140625" style="37" bestFit="1" customWidth="1"/>
    <col min="11" max="11" width="7.5703125" style="37" bestFit="1" customWidth="1"/>
    <col min="12" max="12" width="9.7109375" style="38" bestFit="1" customWidth="1"/>
    <col min="13" max="13" width="7.85546875" style="37" bestFit="1" customWidth="1"/>
    <col min="14" max="14" width="8.5703125" style="37" bestFit="1" customWidth="1"/>
    <col min="15" max="15" width="8.85546875" style="41" bestFit="1" customWidth="1"/>
    <col min="16" max="16384" width="9.140625" style="42"/>
  </cols>
  <sheetData>
    <row r="1" spans="1:15" ht="12.75" x14ac:dyDescent="0.2">
      <c r="A1" s="4" t="s">
        <v>140</v>
      </c>
      <c r="B1" s="5"/>
      <c r="C1" s="5"/>
      <c r="D1" s="5"/>
      <c r="H1" s="39">
        <v>43395</v>
      </c>
    </row>
    <row r="2" spans="1:15" ht="12.75" x14ac:dyDescent="0.2">
      <c r="A2" s="9" t="s">
        <v>141</v>
      </c>
      <c r="B2" s="10" t="s">
        <v>142</v>
      </c>
      <c r="C2" s="10" t="s">
        <v>143</v>
      </c>
      <c r="D2" s="10" t="s">
        <v>144</v>
      </c>
      <c r="E2" s="43" t="s">
        <v>468</v>
      </c>
      <c r="F2" s="44" t="s">
        <v>469</v>
      </c>
      <c r="G2" s="43" t="s">
        <v>470</v>
      </c>
      <c r="H2" s="45" t="s">
        <v>471</v>
      </c>
      <c r="I2" s="46" t="s">
        <v>472</v>
      </c>
      <c r="J2" s="43" t="s">
        <v>473</v>
      </c>
      <c r="K2" s="43" t="s">
        <v>474</v>
      </c>
      <c r="L2" s="44" t="s">
        <v>475</v>
      </c>
      <c r="M2" s="43" t="s">
        <v>476</v>
      </c>
      <c r="N2" s="43" t="s">
        <v>477</v>
      </c>
      <c r="O2" s="47" t="s">
        <v>478</v>
      </c>
    </row>
    <row r="3" spans="1:15" ht="12" x14ac:dyDescent="0.2">
      <c r="A3" s="12" t="s">
        <v>148</v>
      </c>
      <c r="B3" s="13"/>
      <c r="C3" s="13" t="s">
        <v>149</v>
      </c>
      <c r="D3" s="14"/>
    </row>
    <row r="4" spans="1:15" ht="12" x14ac:dyDescent="0.2">
      <c r="A4" s="3">
        <v>1</v>
      </c>
      <c r="B4" s="13" t="s">
        <v>150</v>
      </c>
      <c r="C4" s="13" t="s">
        <v>151</v>
      </c>
      <c r="D4" s="13" t="s">
        <v>152</v>
      </c>
      <c r="E4" s="37" t="s">
        <v>479</v>
      </c>
      <c r="F4" s="49"/>
      <c r="G4" s="37" t="s">
        <v>480</v>
      </c>
      <c r="H4" s="61">
        <v>82</v>
      </c>
      <c r="I4" s="40">
        <v>43203</v>
      </c>
      <c r="J4" s="37" t="s">
        <v>481</v>
      </c>
      <c r="K4" s="37">
        <v>96535</v>
      </c>
      <c r="L4" s="38" t="s">
        <v>482</v>
      </c>
      <c r="O4" s="37"/>
    </row>
    <row r="5" spans="1:15" ht="12" x14ac:dyDescent="0.2">
      <c r="A5" s="3">
        <v>2</v>
      </c>
      <c r="B5" s="13" t="s">
        <v>153</v>
      </c>
      <c r="C5" s="13" t="s">
        <v>154</v>
      </c>
      <c r="D5" s="13" t="s">
        <v>155</v>
      </c>
      <c r="E5" s="37" t="s">
        <v>479</v>
      </c>
      <c r="F5" s="49"/>
      <c r="G5" s="37" t="s">
        <v>480</v>
      </c>
      <c r="H5" s="61">
        <v>87.5</v>
      </c>
      <c r="I5" s="40">
        <v>43206</v>
      </c>
      <c r="J5" s="37" t="s">
        <v>483</v>
      </c>
      <c r="L5" s="38" t="s">
        <v>484</v>
      </c>
      <c r="O5" s="37"/>
    </row>
    <row r="6" spans="1:15" ht="12" x14ac:dyDescent="0.2">
      <c r="A6" s="3">
        <v>3</v>
      </c>
      <c r="B6" s="13" t="s">
        <v>156</v>
      </c>
      <c r="C6" s="13" t="s">
        <v>157</v>
      </c>
      <c r="D6" s="13" t="s">
        <v>158</v>
      </c>
      <c r="E6" s="37" t="s">
        <v>479</v>
      </c>
      <c r="F6" s="49"/>
      <c r="G6" s="37" t="s">
        <v>485</v>
      </c>
      <c r="H6" s="61">
        <v>78</v>
      </c>
      <c r="I6" s="40">
        <v>43207</v>
      </c>
      <c r="J6" s="37" t="s">
        <v>481</v>
      </c>
      <c r="K6" s="37">
        <v>96535</v>
      </c>
      <c r="L6" s="38" t="s">
        <v>486</v>
      </c>
      <c r="O6" s="37"/>
    </row>
    <row r="7" spans="1:15" ht="12" x14ac:dyDescent="0.2">
      <c r="A7" s="3">
        <v>4</v>
      </c>
      <c r="B7" s="13" t="s">
        <v>159</v>
      </c>
      <c r="C7" s="13" t="s">
        <v>160</v>
      </c>
      <c r="D7" s="13" t="s">
        <v>161</v>
      </c>
      <c r="E7" s="37" t="s">
        <v>479</v>
      </c>
      <c r="F7" s="49"/>
      <c r="G7" s="37" t="s">
        <v>480</v>
      </c>
      <c r="H7" s="61">
        <v>91</v>
      </c>
      <c r="I7" s="40">
        <v>43211</v>
      </c>
      <c r="J7" s="37" t="s">
        <v>483</v>
      </c>
      <c r="L7" s="38" t="s">
        <v>487</v>
      </c>
      <c r="O7" s="43"/>
    </row>
    <row r="8" spans="1:15" ht="12" x14ac:dyDescent="0.2">
      <c r="A8" s="3">
        <v>5</v>
      </c>
      <c r="B8" s="13" t="s">
        <v>162</v>
      </c>
      <c r="C8" s="13" t="s">
        <v>163</v>
      </c>
      <c r="D8" s="13" t="s">
        <v>164</v>
      </c>
      <c r="E8" s="37" t="s">
        <v>479</v>
      </c>
      <c r="F8" s="49"/>
      <c r="G8" s="37" t="s">
        <v>480</v>
      </c>
      <c r="H8" s="61">
        <v>82.5</v>
      </c>
      <c r="I8" s="40">
        <v>43213</v>
      </c>
      <c r="J8" s="37" t="s">
        <v>483</v>
      </c>
      <c r="L8" s="38" t="s">
        <v>488</v>
      </c>
      <c r="O8" s="37"/>
    </row>
    <row r="9" spans="1:15" ht="12" x14ac:dyDescent="0.2">
      <c r="A9" s="3">
        <v>6</v>
      </c>
      <c r="B9" s="13" t="s">
        <v>165</v>
      </c>
      <c r="C9" s="13" t="s">
        <v>166</v>
      </c>
      <c r="D9" s="13" t="s">
        <v>167</v>
      </c>
      <c r="E9" s="37" t="s">
        <v>479</v>
      </c>
      <c r="F9" s="49"/>
      <c r="G9" s="37" t="s">
        <v>480</v>
      </c>
      <c r="H9" s="61">
        <v>74</v>
      </c>
      <c r="I9" s="40">
        <v>43220</v>
      </c>
      <c r="J9" s="37" t="s">
        <v>481</v>
      </c>
      <c r="K9" s="37">
        <v>96535</v>
      </c>
      <c r="L9" s="38" t="s">
        <v>489</v>
      </c>
      <c r="O9" s="43"/>
    </row>
    <row r="10" spans="1:15" ht="12" x14ac:dyDescent="0.2">
      <c r="A10" s="12"/>
      <c r="B10" s="13"/>
      <c r="C10" s="13"/>
      <c r="D10" s="13"/>
      <c r="F10" s="49"/>
      <c r="H10" s="61"/>
      <c r="N10" s="41"/>
    </row>
    <row r="11" spans="1:15" ht="12" x14ac:dyDescent="0.2">
      <c r="A11" s="12" t="s">
        <v>168</v>
      </c>
      <c r="B11" s="13"/>
      <c r="C11" s="13" t="s">
        <v>149</v>
      </c>
      <c r="D11" s="13"/>
      <c r="F11" s="49"/>
      <c r="H11" s="61"/>
      <c r="O11" s="37"/>
    </row>
    <row r="12" spans="1:15" ht="12" x14ac:dyDescent="0.2">
      <c r="A12" s="3">
        <v>7</v>
      </c>
      <c r="B12" s="13" t="s">
        <v>169</v>
      </c>
      <c r="C12" s="13" t="s">
        <v>170</v>
      </c>
      <c r="D12" s="13" t="s">
        <v>171</v>
      </c>
      <c r="E12" s="37" t="s">
        <v>479</v>
      </c>
      <c r="F12" s="49"/>
      <c r="G12" s="37" t="s">
        <v>485</v>
      </c>
      <c r="H12" s="61">
        <v>74</v>
      </c>
      <c r="I12" s="40">
        <v>43207</v>
      </c>
      <c r="J12" s="37" t="s">
        <v>481</v>
      </c>
      <c r="K12" s="37">
        <v>96535</v>
      </c>
      <c r="L12" s="38" t="s">
        <v>490</v>
      </c>
    </row>
    <row r="13" spans="1:15" ht="12" x14ac:dyDescent="0.2">
      <c r="A13" s="3">
        <v>8</v>
      </c>
      <c r="B13" s="13" t="s">
        <v>172</v>
      </c>
      <c r="C13" s="13" t="s">
        <v>173</v>
      </c>
      <c r="D13" s="13" t="s">
        <v>174</v>
      </c>
      <c r="E13" s="37" t="s">
        <v>479</v>
      </c>
      <c r="F13" s="49"/>
      <c r="G13" s="37" t="s">
        <v>491</v>
      </c>
      <c r="H13" s="61">
        <v>65.5</v>
      </c>
      <c r="I13" s="40">
        <v>43211</v>
      </c>
      <c r="J13" s="37" t="s">
        <v>481</v>
      </c>
      <c r="K13" s="37">
        <v>96535</v>
      </c>
      <c r="L13" s="38" t="s">
        <v>492</v>
      </c>
    </row>
    <row r="14" spans="1:15" ht="12" x14ac:dyDescent="0.2">
      <c r="A14" s="3">
        <v>9</v>
      </c>
      <c r="B14" s="13" t="s">
        <v>175</v>
      </c>
      <c r="C14" s="13" t="s">
        <v>176</v>
      </c>
      <c r="D14" s="13" t="s">
        <v>177</v>
      </c>
      <c r="E14" s="37" t="s">
        <v>479</v>
      </c>
      <c r="F14" s="49"/>
      <c r="G14" s="37" t="s">
        <v>485</v>
      </c>
      <c r="H14" s="61">
        <v>88.5</v>
      </c>
      <c r="I14" s="40">
        <v>43217</v>
      </c>
      <c r="J14" s="37" t="s">
        <v>483</v>
      </c>
      <c r="L14" s="38" t="s">
        <v>493</v>
      </c>
    </row>
    <row r="15" spans="1:15" ht="12" x14ac:dyDescent="0.2">
      <c r="A15" s="3">
        <v>10</v>
      </c>
      <c r="B15" s="13" t="s">
        <v>178</v>
      </c>
      <c r="C15" s="13" t="s">
        <v>179</v>
      </c>
      <c r="D15" s="13" t="s">
        <v>180</v>
      </c>
      <c r="E15" s="37" t="s">
        <v>479</v>
      </c>
      <c r="F15" s="49"/>
      <c r="G15" s="37" t="s">
        <v>480</v>
      </c>
      <c r="H15" s="61">
        <v>82.5</v>
      </c>
      <c r="I15" s="40">
        <v>43222</v>
      </c>
      <c r="J15" s="37" t="s">
        <v>483</v>
      </c>
      <c r="L15" s="38" t="s">
        <v>494</v>
      </c>
      <c r="O15" s="37"/>
    </row>
    <row r="16" spans="1:15" ht="12" x14ac:dyDescent="0.2">
      <c r="A16" s="3">
        <v>11</v>
      </c>
      <c r="B16" s="13" t="s">
        <v>181</v>
      </c>
      <c r="C16" s="13" t="s">
        <v>182</v>
      </c>
      <c r="D16" s="13" t="s">
        <v>183</v>
      </c>
      <c r="E16" s="37" t="s">
        <v>479</v>
      </c>
      <c r="F16" s="49"/>
      <c r="G16" s="37" t="s">
        <v>480</v>
      </c>
      <c r="H16" s="61">
        <v>75.5</v>
      </c>
      <c r="I16" s="40">
        <v>43218</v>
      </c>
      <c r="J16" s="37" t="s">
        <v>483</v>
      </c>
      <c r="L16" s="38" t="s">
        <v>495</v>
      </c>
    </row>
    <row r="17" spans="1:15" ht="12" x14ac:dyDescent="0.2">
      <c r="A17" s="12"/>
      <c r="B17" s="13"/>
      <c r="C17" s="13"/>
      <c r="D17" s="13"/>
      <c r="F17" s="49"/>
      <c r="H17" s="61"/>
      <c r="L17" s="38" t="s">
        <v>496</v>
      </c>
      <c r="O17" s="47"/>
    </row>
    <row r="18" spans="1:15" ht="12" x14ac:dyDescent="0.2">
      <c r="A18" s="12" t="s">
        <v>77</v>
      </c>
      <c r="B18" s="13"/>
      <c r="C18" s="13" t="s">
        <v>184</v>
      </c>
      <c r="D18" s="13"/>
      <c r="F18" s="49"/>
      <c r="H18" s="61"/>
    </row>
    <row r="19" spans="1:15" ht="12" x14ac:dyDescent="0.2">
      <c r="A19" s="3">
        <v>12</v>
      </c>
      <c r="B19" s="13" t="s">
        <v>185</v>
      </c>
      <c r="C19" s="13" t="s">
        <v>186</v>
      </c>
      <c r="D19" s="13" t="s">
        <v>187</v>
      </c>
      <c r="E19" s="37" t="s">
        <v>497</v>
      </c>
      <c r="F19" s="49">
        <v>998852</v>
      </c>
      <c r="G19" s="37" t="s">
        <v>498</v>
      </c>
      <c r="H19" s="61">
        <v>154</v>
      </c>
      <c r="I19" s="40">
        <v>43123</v>
      </c>
      <c r="J19" s="37" t="s">
        <v>499</v>
      </c>
      <c r="K19" s="37">
        <v>997353</v>
      </c>
      <c r="L19" s="38" t="s">
        <v>500</v>
      </c>
      <c r="M19" s="37">
        <v>1041006</v>
      </c>
    </row>
    <row r="20" spans="1:15" ht="12" x14ac:dyDescent="0.2">
      <c r="A20" s="3">
        <v>13</v>
      </c>
      <c r="B20" s="13" t="s">
        <v>188</v>
      </c>
      <c r="C20" s="13" t="s">
        <v>189</v>
      </c>
      <c r="D20" s="13" t="s">
        <v>190</v>
      </c>
      <c r="E20" s="37" t="s">
        <v>497</v>
      </c>
      <c r="F20" s="49">
        <v>998850</v>
      </c>
      <c r="G20" s="37" t="s">
        <v>498</v>
      </c>
      <c r="H20" s="61">
        <v>133</v>
      </c>
      <c r="I20" s="40">
        <v>43122</v>
      </c>
      <c r="J20" s="37" t="s">
        <v>499</v>
      </c>
      <c r="K20" s="37">
        <v>997353</v>
      </c>
      <c r="L20" s="38" t="s">
        <v>501</v>
      </c>
      <c r="M20" s="37">
        <v>1041717</v>
      </c>
    </row>
    <row r="21" spans="1:15" ht="12" x14ac:dyDescent="0.2">
      <c r="A21" s="3">
        <v>14</v>
      </c>
      <c r="B21" s="13" t="s">
        <v>191</v>
      </c>
      <c r="C21" s="13" t="s">
        <v>192</v>
      </c>
      <c r="D21" s="13" t="s">
        <v>193</v>
      </c>
      <c r="E21" s="37" t="s">
        <v>497</v>
      </c>
      <c r="F21" s="49">
        <v>998851</v>
      </c>
      <c r="G21" s="37" t="s">
        <v>498</v>
      </c>
      <c r="H21" s="61">
        <v>149</v>
      </c>
      <c r="I21" s="40">
        <v>43123</v>
      </c>
      <c r="J21" s="37" t="s">
        <v>499</v>
      </c>
      <c r="K21" s="37">
        <v>997353</v>
      </c>
      <c r="L21" s="38" t="s">
        <v>502</v>
      </c>
      <c r="M21" s="37">
        <v>1042708</v>
      </c>
    </row>
    <row r="22" spans="1:15" ht="12" x14ac:dyDescent="0.2">
      <c r="A22" s="3">
        <v>15</v>
      </c>
      <c r="B22" s="13" t="s">
        <v>194</v>
      </c>
      <c r="C22" s="13" t="s">
        <v>195</v>
      </c>
      <c r="D22" s="13" t="s">
        <v>196</v>
      </c>
      <c r="E22" s="37" t="s">
        <v>497</v>
      </c>
      <c r="F22" s="49">
        <v>998849</v>
      </c>
      <c r="G22" s="37" t="s">
        <v>485</v>
      </c>
      <c r="H22" s="61">
        <v>161</v>
      </c>
      <c r="I22" s="40">
        <v>43120</v>
      </c>
      <c r="J22" s="37" t="s">
        <v>503</v>
      </c>
      <c r="K22" s="37">
        <v>997237</v>
      </c>
      <c r="L22" s="38" t="s">
        <v>504</v>
      </c>
      <c r="M22" s="37">
        <v>1041011</v>
      </c>
      <c r="N22" s="41"/>
    </row>
    <row r="23" spans="1:15" ht="12" x14ac:dyDescent="0.2">
      <c r="A23" s="3">
        <v>16</v>
      </c>
      <c r="B23" s="13" t="s">
        <v>197</v>
      </c>
      <c r="C23" s="13" t="s">
        <v>198</v>
      </c>
      <c r="D23" s="14">
        <v>840003145046924</v>
      </c>
      <c r="E23" s="37" t="s">
        <v>497</v>
      </c>
      <c r="F23" s="49">
        <v>998854</v>
      </c>
      <c r="G23" s="37" t="s">
        <v>485</v>
      </c>
      <c r="H23" s="61">
        <v>160.5</v>
      </c>
      <c r="I23" s="40">
        <v>43125</v>
      </c>
      <c r="J23" s="37" t="s">
        <v>499</v>
      </c>
      <c r="K23" s="37">
        <v>997353</v>
      </c>
      <c r="L23" s="38" t="s">
        <v>505</v>
      </c>
      <c r="M23" s="37">
        <v>1041007</v>
      </c>
    </row>
    <row r="24" spans="1:15" ht="12" x14ac:dyDescent="0.2">
      <c r="A24" s="3">
        <v>17</v>
      </c>
      <c r="B24" s="13" t="s">
        <v>199</v>
      </c>
      <c r="C24" s="13" t="s">
        <v>200</v>
      </c>
      <c r="D24" s="14">
        <v>840003145046927</v>
      </c>
      <c r="E24" s="37" t="s">
        <v>497</v>
      </c>
      <c r="F24" s="49">
        <v>998853</v>
      </c>
      <c r="G24" s="37" t="s">
        <v>498</v>
      </c>
      <c r="H24" s="61">
        <v>133</v>
      </c>
      <c r="I24" s="40">
        <v>43125</v>
      </c>
      <c r="J24" s="37" t="s">
        <v>499</v>
      </c>
      <c r="K24" s="37">
        <v>997353</v>
      </c>
      <c r="L24" s="38" t="s">
        <v>506</v>
      </c>
      <c r="M24" s="37">
        <v>1039766</v>
      </c>
      <c r="N24" s="41"/>
    </row>
    <row r="25" spans="1:15" ht="12" x14ac:dyDescent="0.2">
      <c r="A25" s="3">
        <v>18</v>
      </c>
      <c r="B25" s="13" t="s">
        <v>201</v>
      </c>
      <c r="C25" s="13" t="s">
        <v>202</v>
      </c>
      <c r="D25" s="14">
        <v>840003145047093</v>
      </c>
      <c r="E25" s="37" t="s">
        <v>497</v>
      </c>
      <c r="F25" s="49">
        <v>998855</v>
      </c>
      <c r="G25" s="37" t="s">
        <v>485</v>
      </c>
      <c r="H25" s="61">
        <v>147</v>
      </c>
      <c r="I25" s="40">
        <v>43127</v>
      </c>
      <c r="J25" s="37" t="s">
        <v>499</v>
      </c>
      <c r="K25" s="37">
        <v>997353</v>
      </c>
      <c r="L25" s="38" t="s">
        <v>507</v>
      </c>
      <c r="M25" s="37">
        <v>1042704</v>
      </c>
      <c r="N25" s="41"/>
    </row>
    <row r="26" spans="1:15" ht="12" x14ac:dyDescent="0.2">
      <c r="A26" s="12"/>
      <c r="B26" s="13"/>
      <c r="C26" s="13"/>
      <c r="D26" s="14"/>
      <c r="F26" s="49"/>
      <c r="H26" s="61"/>
      <c r="O26" s="42"/>
    </row>
    <row r="27" spans="1:15" ht="12" x14ac:dyDescent="0.2">
      <c r="A27" s="12" t="s">
        <v>203</v>
      </c>
      <c r="B27" s="13"/>
      <c r="C27" s="13"/>
      <c r="D27" s="14"/>
      <c r="F27" s="49"/>
      <c r="H27" s="61"/>
      <c r="N27" s="41"/>
      <c r="O27" s="42"/>
    </row>
    <row r="28" spans="1:15" ht="12" x14ac:dyDescent="0.2">
      <c r="A28" s="3">
        <v>19</v>
      </c>
      <c r="B28" s="13" t="s">
        <v>204</v>
      </c>
      <c r="C28" s="13"/>
      <c r="D28" s="14">
        <v>840003145045735</v>
      </c>
      <c r="E28" s="37" t="s">
        <v>497</v>
      </c>
      <c r="F28" s="49"/>
      <c r="H28" s="61">
        <v>131.5</v>
      </c>
      <c r="N28" s="41"/>
      <c r="O28" s="42"/>
    </row>
    <row r="29" spans="1:15" ht="12" x14ac:dyDescent="0.2">
      <c r="A29" s="3">
        <v>20</v>
      </c>
      <c r="B29" s="13" t="s">
        <v>205</v>
      </c>
      <c r="C29" s="13"/>
      <c r="D29" s="14">
        <v>840003145045734</v>
      </c>
      <c r="E29" s="37" t="s">
        <v>497</v>
      </c>
      <c r="F29" s="49"/>
      <c r="H29" s="61">
        <v>132.5</v>
      </c>
      <c r="N29" s="41"/>
      <c r="O29" s="42"/>
    </row>
    <row r="30" spans="1:15" ht="12" x14ac:dyDescent="0.2">
      <c r="A30" s="3">
        <v>21</v>
      </c>
      <c r="B30" s="13" t="s">
        <v>206</v>
      </c>
      <c r="C30" s="13"/>
      <c r="D30" s="14">
        <v>840003145045733</v>
      </c>
      <c r="E30" s="37" t="s">
        <v>497</v>
      </c>
      <c r="F30" s="49"/>
      <c r="H30" s="61">
        <v>151</v>
      </c>
      <c r="N30" s="41"/>
      <c r="O30" s="50"/>
    </row>
    <row r="31" spans="1:15" ht="12" x14ac:dyDescent="0.2">
      <c r="A31" s="3">
        <v>22</v>
      </c>
      <c r="B31" s="13" t="s">
        <v>207</v>
      </c>
      <c r="C31" s="13"/>
      <c r="D31" s="14">
        <v>840003145045732</v>
      </c>
      <c r="E31" s="37" t="s">
        <v>497</v>
      </c>
      <c r="F31" s="49"/>
      <c r="H31" s="61">
        <v>173</v>
      </c>
      <c r="N31" s="41"/>
      <c r="O31" s="42"/>
    </row>
    <row r="32" spans="1:15" ht="12" x14ac:dyDescent="0.2">
      <c r="A32" s="12"/>
      <c r="B32" s="13"/>
      <c r="C32" s="13"/>
      <c r="D32" s="14"/>
      <c r="F32" s="49"/>
      <c r="H32" s="61"/>
      <c r="O32" s="42"/>
    </row>
    <row r="33" spans="1:15" ht="12" x14ac:dyDescent="0.2">
      <c r="A33" s="12" t="s">
        <v>102</v>
      </c>
      <c r="B33" s="13"/>
      <c r="C33" s="13" t="s">
        <v>208</v>
      </c>
      <c r="D33" s="14"/>
      <c r="F33" s="49"/>
      <c r="H33" s="61"/>
      <c r="N33" s="41"/>
      <c r="O33" s="42"/>
    </row>
    <row r="34" spans="1:15" ht="12" x14ac:dyDescent="0.2">
      <c r="A34" s="3">
        <v>23</v>
      </c>
      <c r="B34" s="13" t="s">
        <v>209</v>
      </c>
      <c r="C34" s="13" t="s">
        <v>210</v>
      </c>
      <c r="D34" s="14">
        <v>840003145045731</v>
      </c>
      <c r="E34" s="37" t="s">
        <v>508</v>
      </c>
      <c r="F34" s="49"/>
      <c r="G34" s="37" t="s">
        <v>480</v>
      </c>
      <c r="H34" s="61">
        <v>117.5</v>
      </c>
      <c r="I34" s="40">
        <v>43183</v>
      </c>
      <c r="J34" s="37" t="s">
        <v>574</v>
      </c>
      <c r="K34" s="37">
        <v>14264</v>
      </c>
      <c r="L34" s="38" t="s">
        <v>575</v>
      </c>
      <c r="M34" s="37">
        <v>14265</v>
      </c>
      <c r="O34" s="42"/>
    </row>
    <row r="35" spans="1:15" ht="12" x14ac:dyDescent="0.2">
      <c r="A35" s="3">
        <v>24</v>
      </c>
      <c r="B35" s="13" t="s">
        <v>211</v>
      </c>
      <c r="C35" s="13" t="s">
        <v>212</v>
      </c>
      <c r="D35" s="14">
        <v>840003145045724</v>
      </c>
      <c r="E35" s="37" t="s">
        <v>508</v>
      </c>
      <c r="F35" s="49"/>
      <c r="G35" s="59" t="s">
        <v>485</v>
      </c>
      <c r="H35" s="61">
        <v>87</v>
      </c>
      <c r="I35" s="40">
        <v>43188</v>
      </c>
      <c r="J35" s="37" t="s">
        <v>574</v>
      </c>
      <c r="K35" s="37">
        <v>14264</v>
      </c>
      <c r="L35" s="38" t="s">
        <v>576</v>
      </c>
      <c r="M35" s="37">
        <v>14306</v>
      </c>
      <c r="O35" s="42"/>
    </row>
    <row r="36" spans="1:15" s="50" customFormat="1" ht="12" x14ac:dyDescent="0.2">
      <c r="A36" s="3">
        <v>25</v>
      </c>
      <c r="B36" s="13" t="s">
        <v>213</v>
      </c>
      <c r="C36" s="13" t="s">
        <v>214</v>
      </c>
      <c r="D36" s="14">
        <v>840003145046730</v>
      </c>
      <c r="E36" s="37" t="s">
        <v>479</v>
      </c>
      <c r="F36" s="49"/>
      <c r="G36" s="37" t="s">
        <v>485</v>
      </c>
      <c r="H36" s="61">
        <v>106</v>
      </c>
      <c r="I36" s="40">
        <v>43192</v>
      </c>
      <c r="J36" s="37" t="s">
        <v>577</v>
      </c>
      <c r="K36" s="37"/>
      <c r="L36" s="38" t="s">
        <v>578</v>
      </c>
      <c r="M36" s="37"/>
      <c r="N36" s="43"/>
    </row>
    <row r="37" spans="1:15" ht="12" x14ac:dyDescent="0.2">
      <c r="A37" s="3">
        <v>26</v>
      </c>
      <c r="B37" s="13" t="s">
        <v>215</v>
      </c>
      <c r="C37" s="13" t="s">
        <v>216</v>
      </c>
      <c r="D37" s="14">
        <v>840003145045728</v>
      </c>
      <c r="E37" s="37" t="s">
        <v>479</v>
      </c>
      <c r="F37" s="49"/>
      <c r="G37" s="37" t="s">
        <v>480</v>
      </c>
      <c r="H37" s="61">
        <v>116.5</v>
      </c>
      <c r="I37" s="40">
        <v>43197</v>
      </c>
      <c r="J37" s="37" t="s">
        <v>577</v>
      </c>
      <c r="L37" s="38" t="s">
        <v>579</v>
      </c>
      <c r="O37" s="42"/>
    </row>
    <row r="38" spans="1:15" ht="12" x14ac:dyDescent="0.2">
      <c r="A38" s="3">
        <v>27</v>
      </c>
      <c r="B38" s="13" t="s">
        <v>217</v>
      </c>
      <c r="C38" s="13" t="s">
        <v>218</v>
      </c>
      <c r="D38" s="14">
        <v>840003145045721</v>
      </c>
      <c r="E38" s="37" t="s">
        <v>479</v>
      </c>
      <c r="F38" s="49"/>
      <c r="G38" s="37" t="s">
        <v>485</v>
      </c>
      <c r="H38" s="61">
        <v>88.5</v>
      </c>
      <c r="I38" s="40">
        <v>43192</v>
      </c>
      <c r="J38" s="37" t="s">
        <v>577</v>
      </c>
      <c r="L38" s="38" t="s">
        <v>578</v>
      </c>
      <c r="O38" s="42"/>
    </row>
    <row r="39" spans="1:15" ht="12" x14ac:dyDescent="0.2">
      <c r="A39" s="3">
        <v>28</v>
      </c>
      <c r="B39" s="13" t="s">
        <v>219</v>
      </c>
      <c r="C39" s="13" t="s">
        <v>220</v>
      </c>
      <c r="D39" s="14">
        <v>840003145045720</v>
      </c>
      <c r="E39" s="37" t="s">
        <v>479</v>
      </c>
      <c r="F39" s="49"/>
      <c r="G39" s="37" t="s">
        <v>480</v>
      </c>
      <c r="H39" s="61">
        <v>97.5</v>
      </c>
      <c r="I39" s="40">
        <v>43180</v>
      </c>
      <c r="J39" s="37" t="s">
        <v>580</v>
      </c>
      <c r="L39" s="38" t="s">
        <v>581</v>
      </c>
      <c r="O39" s="42"/>
    </row>
    <row r="40" spans="1:15" ht="12" x14ac:dyDescent="0.2">
      <c r="A40" s="3">
        <v>29</v>
      </c>
      <c r="B40" s="13" t="s">
        <v>221</v>
      </c>
      <c r="C40" s="13" t="s">
        <v>222</v>
      </c>
      <c r="D40" s="14">
        <v>840003145045729</v>
      </c>
      <c r="E40" s="37" t="s">
        <v>497</v>
      </c>
      <c r="F40" s="49"/>
      <c r="G40" s="37" t="s">
        <v>526</v>
      </c>
      <c r="H40" s="61">
        <v>125</v>
      </c>
      <c r="I40" s="40">
        <v>43195</v>
      </c>
      <c r="J40" s="37" t="s">
        <v>582</v>
      </c>
      <c r="K40" s="37">
        <v>997785</v>
      </c>
      <c r="L40" s="51" t="s">
        <v>583</v>
      </c>
      <c r="M40" s="37">
        <v>1042306</v>
      </c>
      <c r="O40" s="42"/>
    </row>
    <row r="41" spans="1:15" ht="12" x14ac:dyDescent="0.2">
      <c r="A41" s="3">
        <v>30</v>
      </c>
      <c r="B41" s="13" t="s">
        <v>223</v>
      </c>
      <c r="C41" s="13" t="s">
        <v>224</v>
      </c>
      <c r="D41" s="14">
        <v>840003145045727</v>
      </c>
      <c r="E41" s="37" t="s">
        <v>497</v>
      </c>
      <c r="F41" s="49"/>
      <c r="G41" s="37" t="s">
        <v>526</v>
      </c>
      <c r="H41" s="61">
        <v>100</v>
      </c>
      <c r="I41" s="40">
        <v>43183</v>
      </c>
      <c r="J41" s="37" t="s">
        <v>582</v>
      </c>
      <c r="K41" s="37">
        <v>997785</v>
      </c>
      <c r="L41" s="38" t="s">
        <v>584</v>
      </c>
      <c r="O41" s="42"/>
    </row>
    <row r="42" spans="1:15" ht="12" x14ac:dyDescent="0.2">
      <c r="A42" s="3">
        <v>31</v>
      </c>
      <c r="B42" s="13" t="s">
        <v>225</v>
      </c>
      <c r="C42" s="13" t="s">
        <v>226</v>
      </c>
      <c r="D42" s="14">
        <v>840003145045725</v>
      </c>
      <c r="E42" s="37" t="s">
        <v>497</v>
      </c>
      <c r="F42" s="49"/>
      <c r="G42" s="37" t="s">
        <v>526</v>
      </c>
      <c r="H42" s="61">
        <v>116</v>
      </c>
      <c r="I42" s="40">
        <v>43195</v>
      </c>
      <c r="J42" s="37" t="s">
        <v>582</v>
      </c>
      <c r="K42" s="37">
        <v>997785</v>
      </c>
      <c r="L42" s="51" t="s">
        <v>583</v>
      </c>
      <c r="M42" s="37">
        <v>1042306</v>
      </c>
      <c r="O42" s="42"/>
    </row>
    <row r="43" spans="1:15" ht="12" x14ac:dyDescent="0.2">
      <c r="A43" s="3">
        <v>32</v>
      </c>
      <c r="B43" s="13" t="s">
        <v>227</v>
      </c>
      <c r="C43" s="13" t="s">
        <v>228</v>
      </c>
      <c r="D43" s="14">
        <v>840003145045726</v>
      </c>
      <c r="E43" s="37" t="s">
        <v>497</v>
      </c>
      <c r="F43" s="49"/>
      <c r="G43" s="37" t="s">
        <v>526</v>
      </c>
      <c r="H43" s="61">
        <v>88.5</v>
      </c>
      <c r="I43" s="40">
        <v>43197</v>
      </c>
      <c r="J43" s="37" t="s">
        <v>582</v>
      </c>
      <c r="K43" s="37">
        <v>997785</v>
      </c>
      <c r="L43" s="38" t="s">
        <v>585</v>
      </c>
      <c r="O43" s="50"/>
    </row>
    <row r="44" spans="1:15" ht="12" x14ac:dyDescent="0.2">
      <c r="A44" s="3">
        <v>33</v>
      </c>
      <c r="B44" s="13" t="s">
        <v>229</v>
      </c>
      <c r="C44" s="13" t="s">
        <v>230</v>
      </c>
      <c r="D44" s="14">
        <v>840003145045723</v>
      </c>
      <c r="E44" s="37" t="s">
        <v>497</v>
      </c>
      <c r="F44" s="49"/>
      <c r="G44" s="37" t="s">
        <v>514</v>
      </c>
      <c r="H44" s="61">
        <v>116</v>
      </c>
      <c r="I44" s="40">
        <v>43185</v>
      </c>
      <c r="J44" s="37" t="s">
        <v>582</v>
      </c>
      <c r="K44" s="37">
        <v>997785</v>
      </c>
      <c r="L44" s="38" t="s">
        <v>586</v>
      </c>
      <c r="O44" s="42"/>
    </row>
    <row r="45" spans="1:15" ht="12" x14ac:dyDescent="0.2">
      <c r="A45" s="3">
        <v>34</v>
      </c>
      <c r="B45" s="13" t="s">
        <v>231</v>
      </c>
      <c r="C45" s="13" t="s">
        <v>232</v>
      </c>
      <c r="D45" s="14">
        <v>840003145045722</v>
      </c>
      <c r="E45" s="37" t="s">
        <v>497</v>
      </c>
      <c r="F45" s="49"/>
      <c r="G45" s="37" t="s">
        <v>514</v>
      </c>
      <c r="H45" s="61">
        <v>120</v>
      </c>
      <c r="I45" s="40">
        <v>43199</v>
      </c>
      <c r="J45" s="37" t="s">
        <v>582</v>
      </c>
      <c r="K45" s="37">
        <v>997785</v>
      </c>
      <c r="L45" s="38" t="s">
        <v>587</v>
      </c>
      <c r="O45" s="42"/>
    </row>
    <row r="46" spans="1:15" ht="12" x14ac:dyDescent="0.2">
      <c r="A46" s="12"/>
      <c r="B46" s="13"/>
      <c r="C46" s="13"/>
      <c r="D46" s="14"/>
      <c r="F46" s="49"/>
      <c r="H46" s="61"/>
      <c r="O46" s="42"/>
    </row>
    <row r="47" spans="1:15" ht="12" x14ac:dyDescent="0.2">
      <c r="A47" s="12" t="s">
        <v>121</v>
      </c>
      <c r="B47" s="13"/>
      <c r="C47" s="13" t="s">
        <v>233</v>
      </c>
      <c r="D47" s="13"/>
      <c r="F47" s="49"/>
      <c r="H47" s="61"/>
      <c r="O47" s="42"/>
    </row>
    <row r="48" spans="1:15" ht="12" x14ac:dyDescent="0.2">
      <c r="A48" s="3">
        <v>35</v>
      </c>
      <c r="B48" s="13" t="s">
        <v>234</v>
      </c>
      <c r="C48" s="13" t="s">
        <v>235</v>
      </c>
      <c r="D48" s="13" t="s">
        <v>236</v>
      </c>
      <c r="E48" s="37" t="s">
        <v>497</v>
      </c>
      <c r="F48" s="49"/>
      <c r="H48" s="61">
        <v>75.5</v>
      </c>
      <c r="N48" s="41"/>
      <c r="O48" s="42"/>
    </row>
    <row r="49" spans="1:15" ht="12" x14ac:dyDescent="0.2">
      <c r="A49" s="3">
        <v>36</v>
      </c>
      <c r="B49" s="13" t="s">
        <v>237</v>
      </c>
      <c r="C49" s="13" t="s">
        <v>238</v>
      </c>
      <c r="D49" s="13" t="s">
        <v>239</v>
      </c>
      <c r="E49" s="37" t="s">
        <v>497</v>
      </c>
      <c r="F49" s="49"/>
      <c r="H49" s="61">
        <v>69.5</v>
      </c>
      <c r="N49" s="41"/>
    </row>
    <row r="50" spans="1:15" ht="12" x14ac:dyDescent="0.2">
      <c r="A50" s="3">
        <v>37</v>
      </c>
      <c r="B50" s="13" t="s">
        <v>240</v>
      </c>
      <c r="C50" s="13" t="s">
        <v>241</v>
      </c>
      <c r="D50" s="13" t="s">
        <v>242</v>
      </c>
      <c r="E50" s="37" t="s">
        <v>497</v>
      </c>
      <c r="F50" s="49"/>
      <c r="H50" s="61">
        <v>94.5</v>
      </c>
      <c r="N50" s="41"/>
      <c r="O50" s="47"/>
    </row>
    <row r="51" spans="1:15" ht="12" x14ac:dyDescent="0.2">
      <c r="A51" s="3">
        <v>38</v>
      </c>
      <c r="B51" s="13" t="s">
        <v>243</v>
      </c>
      <c r="C51" s="13" t="s">
        <v>244</v>
      </c>
      <c r="D51" s="13" t="s">
        <v>245</v>
      </c>
      <c r="E51" s="37" t="s">
        <v>497</v>
      </c>
      <c r="F51" s="49"/>
      <c r="H51" s="61">
        <v>106.5</v>
      </c>
      <c r="N51" s="41"/>
    </row>
    <row r="52" spans="1:15" ht="12" x14ac:dyDescent="0.2">
      <c r="A52" s="3">
        <v>39</v>
      </c>
      <c r="B52" s="13" t="s">
        <v>246</v>
      </c>
      <c r="C52" s="13" t="s">
        <v>247</v>
      </c>
      <c r="D52" s="13" t="s">
        <v>248</v>
      </c>
      <c r="E52" s="37" t="s">
        <v>497</v>
      </c>
      <c r="F52" s="49"/>
      <c r="H52" s="61">
        <v>113</v>
      </c>
      <c r="N52" s="41"/>
    </row>
    <row r="53" spans="1:15" ht="12" x14ac:dyDescent="0.2">
      <c r="A53" s="3">
        <v>40</v>
      </c>
      <c r="B53" s="13" t="s">
        <v>249</v>
      </c>
      <c r="C53" s="13" t="s">
        <v>250</v>
      </c>
      <c r="D53" s="14">
        <v>840003145045954</v>
      </c>
      <c r="E53" s="37" t="s">
        <v>497</v>
      </c>
      <c r="F53" s="49"/>
      <c r="H53" s="61">
        <v>102.5</v>
      </c>
      <c r="N53" s="41"/>
    </row>
    <row r="54" spans="1:15" ht="12" x14ac:dyDescent="0.2">
      <c r="A54" s="3">
        <v>41</v>
      </c>
      <c r="B54" s="13" t="s">
        <v>251</v>
      </c>
      <c r="C54" s="13" t="s">
        <v>252</v>
      </c>
      <c r="D54" s="14">
        <v>840003145045953</v>
      </c>
      <c r="E54" s="37" t="s">
        <v>497</v>
      </c>
      <c r="F54" s="49"/>
      <c r="H54" s="61">
        <v>132</v>
      </c>
      <c r="N54" s="41"/>
    </row>
    <row r="55" spans="1:15" ht="12" x14ac:dyDescent="0.2">
      <c r="A55" s="12"/>
      <c r="B55" s="13"/>
      <c r="C55" s="13"/>
      <c r="D55" s="13"/>
      <c r="F55" s="49"/>
      <c r="H55" s="61"/>
      <c r="N55" s="41"/>
    </row>
    <row r="56" spans="1:15" ht="12" x14ac:dyDescent="0.2">
      <c r="A56" s="12" t="s">
        <v>38</v>
      </c>
      <c r="B56" s="13"/>
      <c r="C56" s="13" t="s">
        <v>254</v>
      </c>
      <c r="D56" s="13"/>
      <c r="F56" s="49"/>
      <c r="H56" s="61"/>
    </row>
    <row r="57" spans="1:15" ht="12" x14ac:dyDescent="0.2">
      <c r="A57" s="3">
        <v>42</v>
      </c>
      <c r="B57" s="13" t="s">
        <v>255</v>
      </c>
      <c r="C57" s="13" t="s">
        <v>256</v>
      </c>
      <c r="D57" s="14">
        <v>840003145045952</v>
      </c>
      <c r="E57" s="37" t="s">
        <v>497</v>
      </c>
      <c r="F57" s="49">
        <v>998861</v>
      </c>
      <c r="G57" s="38" t="s">
        <v>498</v>
      </c>
      <c r="H57" s="61">
        <v>103</v>
      </c>
      <c r="I57" s="40">
        <v>43223</v>
      </c>
      <c r="J57" s="37" t="s">
        <v>509</v>
      </c>
      <c r="K57" s="37">
        <v>998454</v>
      </c>
      <c r="L57" s="38" t="s">
        <v>510</v>
      </c>
      <c r="M57" s="37">
        <v>1043009</v>
      </c>
      <c r="N57" s="41"/>
      <c r="O57" s="42"/>
    </row>
    <row r="58" spans="1:15" ht="12" x14ac:dyDescent="0.2">
      <c r="A58" s="3">
        <v>43</v>
      </c>
      <c r="B58" s="13" t="s">
        <v>237</v>
      </c>
      <c r="C58" s="13" t="s">
        <v>257</v>
      </c>
      <c r="D58" s="13" t="s">
        <v>258</v>
      </c>
      <c r="E58" s="37" t="s">
        <v>497</v>
      </c>
      <c r="F58" s="49">
        <v>998860</v>
      </c>
      <c r="G58" s="38" t="s">
        <v>511</v>
      </c>
      <c r="H58" s="61">
        <v>118</v>
      </c>
      <c r="I58" s="40">
        <v>43226</v>
      </c>
      <c r="J58" s="37" t="s">
        <v>509</v>
      </c>
      <c r="K58" s="37">
        <v>998454</v>
      </c>
      <c r="L58" s="38" t="s">
        <v>512</v>
      </c>
      <c r="M58" s="37">
        <v>1040073</v>
      </c>
      <c r="N58" s="41"/>
      <c r="O58" s="42"/>
    </row>
    <row r="59" spans="1:15" ht="12" x14ac:dyDescent="0.2">
      <c r="A59" s="3">
        <v>44</v>
      </c>
      <c r="B59" s="13" t="s">
        <v>259</v>
      </c>
      <c r="C59" s="13" t="s">
        <v>260</v>
      </c>
      <c r="D59" s="13" t="s">
        <v>261</v>
      </c>
      <c r="E59" s="37" t="s">
        <v>497</v>
      </c>
      <c r="F59" s="49">
        <v>998863</v>
      </c>
      <c r="G59" s="38" t="s">
        <v>480</v>
      </c>
      <c r="H59" s="61">
        <v>120</v>
      </c>
      <c r="I59" s="40">
        <v>43238</v>
      </c>
      <c r="J59" s="37" t="s">
        <v>509</v>
      </c>
      <c r="K59" s="37">
        <v>998454</v>
      </c>
      <c r="L59" s="38" t="s">
        <v>513</v>
      </c>
      <c r="M59" s="37">
        <v>1043122</v>
      </c>
      <c r="O59" s="42"/>
    </row>
    <row r="60" spans="1:15" ht="12" x14ac:dyDescent="0.2">
      <c r="A60" s="3">
        <v>108</v>
      </c>
      <c r="B60" s="13" t="s">
        <v>262</v>
      </c>
      <c r="C60" s="13" t="s">
        <v>263</v>
      </c>
      <c r="D60" s="13" t="s">
        <v>264</v>
      </c>
      <c r="E60" s="37" t="s">
        <v>497</v>
      </c>
      <c r="F60" s="49">
        <v>998862</v>
      </c>
      <c r="G60" s="38" t="s">
        <v>514</v>
      </c>
      <c r="H60" s="61">
        <v>139.5</v>
      </c>
      <c r="I60" s="40">
        <v>43238</v>
      </c>
      <c r="J60" s="37" t="s">
        <v>509</v>
      </c>
      <c r="K60" s="37">
        <v>998454</v>
      </c>
      <c r="L60" s="38" t="s">
        <v>513</v>
      </c>
      <c r="M60" s="37">
        <v>1043122</v>
      </c>
      <c r="O60" s="42"/>
    </row>
    <row r="61" spans="1:15" ht="12" x14ac:dyDescent="0.2">
      <c r="A61" s="12"/>
      <c r="B61" s="13"/>
      <c r="C61" s="13"/>
      <c r="D61" s="13"/>
      <c r="F61" s="49"/>
      <c r="G61" s="38"/>
      <c r="H61" s="61"/>
      <c r="N61" s="41"/>
      <c r="O61" s="42"/>
    </row>
    <row r="62" spans="1:15" ht="12" x14ac:dyDescent="0.2">
      <c r="A62" s="25" t="s">
        <v>31</v>
      </c>
      <c r="B62" s="13"/>
      <c r="C62" s="13" t="s">
        <v>266</v>
      </c>
      <c r="D62" s="14"/>
      <c r="F62" s="49"/>
      <c r="G62" s="38"/>
      <c r="H62" s="61"/>
      <c r="N62" s="41"/>
      <c r="O62" s="42"/>
    </row>
    <row r="63" spans="1:15" ht="12" x14ac:dyDescent="0.2">
      <c r="A63" s="3">
        <v>45</v>
      </c>
      <c r="B63" s="13" t="s">
        <v>267</v>
      </c>
      <c r="C63" s="13" t="s">
        <v>268</v>
      </c>
      <c r="D63" s="14">
        <v>840003145045940</v>
      </c>
      <c r="E63" s="37" t="s">
        <v>497</v>
      </c>
      <c r="F63" s="49"/>
      <c r="G63" s="38"/>
      <c r="H63" s="61">
        <v>137</v>
      </c>
      <c r="N63" s="41"/>
      <c r="O63" s="42"/>
    </row>
    <row r="64" spans="1:15" ht="12" x14ac:dyDescent="0.2">
      <c r="A64" s="3">
        <v>46</v>
      </c>
      <c r="B64" s="13" t="s">
        <v>269</v>
      </c>
      <c r="C64" s="13" t="s">
        <v>270</v>
      </c>
      <c r="D64" s="14">
        <v>840003145045941</v>
      </c>
      <c r="E64" s="37" t="s">
        <v>497</v>
      </c>
      <c r="F64" s="49"/>
      <c r="G64" s="38"/>
      <c r="H64" s="61">
        <v>143</v>
      </c>
      <c r="N64" s="41"/>
      <c r="O64" s="50"/>
    </row>
    <row r="65" spans="1:15" ht="12" x14ac:dyDescent="0.2">
      <c r="A65" s="3">
        <v>47</v>
      </c>
      <c r="B65" s="13" t="s">
        <v>271</v>
      </c>
      <c r="C65" s="13" t="s">
        <v>272</v>
      </c>
      <c r="D65" s="14">
        <v>840003145045942</v>
      </c>
      <c r="E65" s="37" t="s">
        <v>497</v>
      </c>
      <c r="F65" s="49"/>
      <c r="G65" s="38"/>
      <c r="H65" s="61">
        <v>138.5</v>
      </c>
      <c r="O65" s="42"/>
    </row>
    <row r="66" spans="1:15" ht="12" x14ac:dyDescent="0.2">
      <c r="A66" s="3">
        <v>48</v>
      </c>
      <c r="B66" s="13" t="s">
        <v>273</v>
      </c>
      <c r="C66" s="13" t="s">
        <v>274</v>
      </c>
      <c r="D66" s="14">
        <v>840003145045943</v>
      </c>
      <c r="E66" s="37" t="s">
        <v>497</v>
      </c>
      <c r="F66" s="49"/>
      <c r="H66" s="61">
        <v>162.5</v>
      </c>
      <c r="N66" s="41"/>
      <c r="O66" s="42"/>
    </row>
    <row r="67" spans="1:15" ht="12" x14ac:dyDescent="0.2">
      <c r="A67" s="3">
        <v>49</v>
      </c>
      <c r="B67" s="13" t="s">
        <v>275</v>
      </c>
      <c r="C67" s="13" t="s">
        <v>276</v>
      </c>
      <c r="D67" s="14">
        <v>840003145045944</v>
      </c>
      <c r="E67" s="37" t="s">
        <v>497</v>
      </c>
      <c r="F67" s="49"/>
      <c r="H67" s="61">
        <v>169.5</v>
      </c>
      <c r="O67" s="42"/>
    </row>
    <row r="68" spans="1:15" ht="12" x14ac:dyDescent="0.2">
      <c r="A68" s="3">
        <v>50</v>
      </c>
      <c r="B68" s="13" t="s">
        <v>277</v>
      </c>
      <c r="C68" s="13" t="s">
        <v>278</v>
      </c>
      <c r="D68" s="14">
        <v>840003145045945</v>
      </c>
      <c r="E68" s="37" t="s">
        <v>497</v>
      </c>
      <c r="F68" s="49"/>
      <c r="H68" s="61">
        <v>135.5</v>
      </c>
      <c r="N68" s="41"/>
      <c r="O68" s="42"/>
    </row>
    <row r="69" spans="1:15" ht="12" x14ac:dyDescent="0.2">
      <c r="A69" s="3">
        <v>104</v>
      </c>
      <c r="B69" s="13" t="s">
        <v>279</v>
      </c>
      <c r="C69" s="13" t="s">
        <v>280</v>
      </c>
      <c r="D69" s="14">
        <v>840003145045792</v>
      </c>
      <c r="E69" s="37" t="s">
        <v>497</v>
      </c>
      <c r="F69" s="49"/>
      <c r="H69" s="61">
        <v>116.5</v>
      </c>
      <c r="N69" s="41"/>
      <c r="O69" s="42"/>
    </row>
    <row r="70" spans="1:15" ht="12" x14ac:dyDescent="0.2">
      <c r="A70" s="3">
        <v>105</v>
      </c>
      <c r="B70" s="13" t="s">
        <v>281</v>
      </c>
      <c r="C70" s="13" t="s">
        <v>282</v>
      </c>
      <c r="D70" s="14">
        <v>840003145045793</v>
      </c>
      <c r="E70" s="37" t="s">
        <v>497</v>
      </c>
      <c r="F70" s="49"/>
      <c r="H70" s="62">
        <v>120.5</v>
      </c>
      <c r="N70" s="41"/>
      <c r="O70" s="42"/>
    </row>
    <row r="71" spans="1:15" ht="12" x14ac:dyDescent="0.2">
      <c r="A71" s="3">
        <v>106</v>
      </c>
      <c r="B71" s="13" t="s">
        <v>283</v>
      </c>
      <c r="C71" s="13" t="s">
        <v>284</v>
      </c>
      <c r="D71" s="14">
        <v>840003145045794</v>
      </c>
      <c r="E71" s="37" t="s">
        <v>497</v>
      </c>
      <c r="F71" s="49"/>
      <c r="H71" s="61">
        <v>136</v>
      </c>
      <c r="N71" s="41"/>
      <c r="O71" s="42"/>
    </row>
    <row r="72" spans="1:15" ht="12" x14ac:dyDescent="0.2">
      <c r="A72" s="3">
        <v>107</v>
      </c>
      <c r="B72" s="13" t="s">
        <v>285</v>
      </c>
      <c r="C72" s="13" t="s">
        <v>286</v>
      </c>
      <c r="D72" s="14">
        <v>840003145045796</v>
      </c>
      <c r="E72" s="37" t="s">
        <v>497</v>
      </c>
      <c r="F72" s="49"/>
      <c r="H72" s="62">
        <v>142.5</v>
      </c>
      <c r="N72" s="41"/>
      <c r="O72" s="42"/>
    </row>
    <row r="73" spans="1:15" ht="12" x14ac:dyDescent="0.2">
      <c r="A73" s="12"/>
      <c r="B73" s="13"/>
      <c r="C73" s="13"/>
      <c r="D73" s="14"/>
      <c r="F73" s="49"/>
      <c r="H73" s="62"/>
      <c r="N73" s="41"/>
      <c r="O73" s="42"/>
    </row>
    <row r="74" spans="1:15" ht="12" x14ac:dyDescent="0.2">
      <c r="A74" s="12" t="s">
        <v>288</v>
      </c>
      <c r="B74" s="13"/>
      <c r="C74" s="13" t="s">
        <v>289</v>
      </c>
      <c r="D74" s="14"/>
      <c r="F74" s="49"/>
      <c r="H74" s="62"/>
      <c r="N74" s="41"/>
      <c r="O74" s="42"/>
    </row>
    <row r="75" spans="1:15" s="50" customFormat="1" ht="12" x14ac:dyDescent="0.2">
      <c r="A75" s="3">
        <v>51</v>
      </c>
      <c r="B75" s="13" t="s">
        <v>290</v>
      </c>
      <c r="C75" s="13" t="s">
        <v>291</v>
      </c>
      <c r="D75" s="13" t="s">
        <v>292</v>
      </c>
      <c r="E75" s="37" t="s">
        <v>497</v>
      </c>
      <c r="F75" s="52"/>
      <c r="G75" s="37" t="s">
        <v>498</v>
      </c>
      <c r="H75" s="62">
        <v>104.5</v>
      </c>
      <c r="I75" s="40">
        <v>43218</v>
      </c>
      <c r="J75" s="37" t="s">
        <v>288</v>
      </c>
      <c r="K75" s="37"/>
      <c r="L75" s="38" t="s">
        <v>515</v>
      </c>
      <c r="M75" s="43"/>
      <c r="N75" s="47"/>
    </row>
    <row r="76" spans="1:15" ht="12" x14ac:dyDescent="0.2">
      <c r="A76" s="3">
        <v>52</v>
      </c>
      <c r="B76" s="13" t="s">
        <v>293</v>
      </c>
      <c r="C76" s="13" t="s">
        <v>294</v>
      </c>
      <c r="D76" s="13" t="s">
        <v>295</v>
      </c>
      <c r="E76" s="37" t="s">
        <v>497</v>
      </c>
      <c r="F76" s="49"/>
      <c r="G76" s="37" t="s">
        <v>498</v>
      </c>
      <c r="H76" s="62">
        <v>95</v>
      </c>
      <c r="I76" s="40">
        <v>43200</v>
      </c>
      <c r="J76" s="37" t="s">
        <v>16</v>
      </c>
      <c r="L76" s="38" t="s">
        <v>516</v>
      </c>
      <c r="N76" s="41"/>
      <c r="O76" s="42"/>
    </row>
    <row r="77" spans="1:15" ht="12" x14ac:dyDescent="0.2">
      <c r="A77" s="12"/>
      <c r="B77" s="13"/>
      <c r="C77" s="13"/>
      <c r="D77" s="13"/>
      <c r="F77" s="49"/>
      <c r="H77" s="62"/>
      <c r="N77" s="41"/>
      <c r="O77" s="42"/>
    </row>
    <row r="78" spans="1:15" s="50" customFormat="1" ht="12" x14ac:dyDescent="0.2">
      <c r="A78" s="12" t="s">
        <v>24</v>
      </c>
      <c r="B78" s="13"/>
      <c r="C78" s="13" t="s">
        <v>289</v>
      </c>
      <c r="D78" s="13"/>
      <c r="E78" s="37"/>
      <c r="F78" s="49"/>
      <c r="G78" s="37"/>
      <c r="H78" s="62"/>
      <c r="I78" s="40"/>
      <c r="J78" s="37"/>
      <c r="K78" s="37"/>
      <c r="L78" s="38"/>
      <c r="M78" s="37"/>
      <c r="N78" s="47"/>
    </row>
    <row r="79" spans="1:15" s="50" customFormat="1" ht="12" x14ac:dyDescent="0.2">
      <c r="A79" s="3">
        <v>53</v>
      </c>
      <c r="B79" s="13" t="s">
        <v>296</v>
      </c>
      <c r="C79" s="13" t="s">
        <v>297</v>
      </c>
      <c r="D79" s="13" t="s">
        <v>298</v>
      </c>
      <c r="E79" s="37" t="s">
        <v>497</v>
      </c>
      <c r="F79" s="52"/>
      <c r="G79" s="37" t="s">
        <v>511</v>
      </c>
      <c r="H79" s="62">
        <v>83</v>
      </c>
      <c r="I79" s="40">
        <v>43201</v>
      </c>
      <c r="J79" s="37" t="s">
        <v>517</v>
      </c>
      <c r="K79" s="37"/>
      <c r="L79" s="38" t="s">
        <v>518</v>
      </c>
      <c r="M79" s="43"/>
      <c r="N79" s="47"/>
    </row>
    <row r="80" spans="1:15" ht="12" x14ac:dyDescent="0.2">
      <c r="A80" s="3">
        <v>54</v>
      </c>
      <c r="B80" s="13" t="s">
        <v>299</v>
      </c>
      <c r="C80" s="13" t="s">
        <v>300</v>
      </c>
      <c r="D80" s="13" t="s">
        <v>301</v>
      </c>
      <c r="E80" s="37" t="s">
        <v>497</v>
      </c>
      <c r="F80" s="49"/>
      <c r="G80" s="37" t="s">
        <v>511</v>
      </c>
      <c r="H80" s="62">
        <v>106.5</v>
      </c>
      <c r="I80" s="40">
        <v>43216</v>
      </c>
      <c r="J80" s="37" t="s">
        <v>24</v>
      </c>
      <c r="L80" s="38" t="s">
        <v>519</v>
      </c>
      <c r="N80" s="41"/>
      <c r="O80" s="42"/>
    </row>
    <row r="81" spans="1:15" ht="12" x14ac:dyDescent="0.2">
      <c r="A81" s="3">
        <v>55</v>
      </c>
      <c r="B81" s="13" t="s">
        <v>302</v>
      </c>
      <c r="C81" s="13" t="s">
        <v>303</v>
      </c>
      <c r="D81" s="13" t="s">
        <v>304</v>
      </c>
      <c r="E81" s="37" t="s">
        <v>497</v>
      </c>
      <c r="F81" s="49"/>
      <c r="G81" s="37" t="s">
        <v>498</v>
      </c>
      <c r="H81" s="62">
        <v>100.5</v>
      </c>
      <c r="I81" s="40">
        <v>43203</v>
      </c>
      <c r="J81" s="37" t="s">
        <v>16</v>
      </c>
      <c r="L81" s="38" t="s">
        <v>520</v>
      </c>
      <c r="N81" s="41"/>
      <c r="O81" s="42"/>
    </row>
    <row r="82" spans="1:15" ht="12" x14ac:dyDescent="0.2">
      <c r="A82" s="3">
        <v>56</v>
      </c>
      <c r="B82" s="13" t="s">
        <v>305</v>
      </c>
      <c r="C82" s="13" t="s">
        <v>306</v>
      </c>
      <c r="D82" s="13" t="s">
        <v>307</v>
      </c>
      <c r="E82" s="37" t="s">
        <v>497</v>
      </c>
      <c r="F82" s="49"/>
      <c r="G82" s="37" t="s">
        <v>498</v>
      </c>
      <c r="H82" s="62">
        <v>110</v>
      </c>
      <c r="I82" s="40">
        <v>43204</v>
      </c>
      <c r="J82" s="37" t="s">
        <v>521</v>
      </c>
      <c r="L82" s="38" t="s">
        <v>522</v>
      </c>
    </row>
    <row r="83" spans="1:15" ht="12" x14ac:dyDescent="0.2">
      <c r="A83" s="3">
        <v>57</v>
      </c>
      <c r="B83" s="13" t="s">
        <v>308</v>
      </c>
      <c r="C83" s="13" t="s">
        <v>309</v>
      </c>
      <c r="D83" s="13" t="s">
        <v>310</v>
      </c>
      <c r="E83" s="37" t="s">
        <v>497</v>
      </c>
      <c r="F83" s="49"/>
      <c r="G83" s="37" t="s">
        <v>498</v>
      </c>
      <c r="H83" s="62">
        <v>88.5</v>
      </c>
      <c r="I83" s="40">
        <v>43217</v>
      </c>
      <c r="J83" s="37" t="s">
        <v>16</v>
      </c>
      <c r="L83" s="38" t="s">
        <v>523</v>
      </c>
      <c r="N83" s="41"/>
    </row>
    <row r="84" spans="1:15" ht="12" x14ac:dyDescent="0.2">
      <c r="A84" s="12"/>
      <c r="B84" s="13"/>
      <c r="C84" s="13"/>
      <c r="D84" s="13"/>
      <c r="F84" s="49"/>
      <c r="H84" s="62"/>
      <c r="N84" s="41"/>
    </row>
    <row r="85" spans="1:15" ht="12" x14ac:dyDescent="0.2">
      <c r="A85" s="12" t="s">
        <v>45</v>
      </c>
      <c r="B85" s="13"/>
      <c r="C85" s="13" t="s">
        <v>311</v>
      </c>
      <c r="D85" s="14"/>
      <c r="F85" s="49"/>
      <c r="H85" s="61"/>
      <c r="N85" s="41"/>
    </row>
    <row r="86" spans="1:15" ht="12" x14ac:dyDescent="0.2">
      <c r="A86" s="3">
        <v>58</v>
      </c>
      <c r="B86" s="13" t="s">
        <v>312</v>
      </c>
      <c r="C86" s="13" t="s">
        <v>313</v>
      </c>
      <c r="D86" s="14">
        <v>840003145045946</v>
      </c>
      <c r="E86" s="37" t="s">
        <v>497</v>
      </c>
      <c r="F86" s="49"/>
      <c r="G86" s="37" t="s">
        <v>511</v>
      </c>
      <c r="H86" s="61">
        <v>90</v>
      </c>
      <c r="I86" s="40">
        <v>43204</v>
      </c>
      <c r="J86" s="37" t="s">
        <v>521</v>
      </c>
      <c r="L86" s="38" t="s">
        <v>524</v>
      </c>
      <c r="M86" s="41"/>
      <c r="N86" s="41"/>
    </row>
    <row r="87" spans="1:15" ht="12" x14ac:dyDescent="0.2">
      <c r="A87" s="3">
        <v>59</v>
      </c>
      <c r="B87" s="13" t="s">
        <v>314</v>
      </c>
      <c r="C87" s="13" t="s">
        <v>315</v>
      </c>
      <c r="D87" s="14">
        <v>840003145045947</v>
      </c>
      <c r="E87" s="37" t="s">
        <v>497</v>
      </c>
      <c r="F87" s="49"/>
      <c r="G87" s="37" t="s">
        <v>511</v>
      </c>
      <c r="H87" s="61">
        <v>84.5</v>
      </c>
      <c r="I87" s="40">
        <v>43216</v>
      </c>
      <c r="J87" s="37" t="s">
        <v>16</v>
      </c>
      <c r="L87" s="38" t="s">
        <v>525</v>
      </c>
      <c r="N87" s="41"/>
      <c r="O87" s="42"/>
    </row>
    <row r="88" spans="1:15" ht="10.5" customHeight="1" x14ac:dyDescent="0.2">
      <c r="A88" s="3">
        <v>60</v>
      </c>
      <c r="B88" s="13" t="s">
        <v>316</v>
      </c>
      <c r="C88" s="13" t="s">
        <v>317</v>
      </c>
      <c r="D88" s="14">
        <v>840003145045948</v>
      </c>
      <c r="E88" s="37" t="s">
        <v>497</v>
      </c>
      <c r="F88" s="49"/>
      <c r="G88" s="37" t="s">
        <v>526</v>
      </c>
      <c r="H88" s="61">
        <v>106.5</v>
      </c>
      <c r="I88" s="40">
        <v>43206</v>
      </c>
      <c r="J88" s="37" t="s">
        <v>16</v>
      </c>
      <c r="L88" s="38" t="s">
        <v>527</v>
      </c>
      <c r="N88" s="41"/>
      <c r="O88" s="42"/>
    </row>
    <row r="89" spans="1:15" ht="12.75" customHeight="1" x14ac:dyDescent="0.2">
      <c r="A89" s="3">
        <v>61</v>
      </c>
      <c r="B89" s="13" t="s">
        <v>318</v>
      </c>
      <c r="C89" s="13" t="s">
        <v>319</v>
      </c>
      <c r="D89" s="14">
        <v>840003145045949</v>
      </c>
      <c r="E89" s="37" t="s">
        <v>497</v>
      </c>
      <c r="F89" s="49"/>
      <c r="G89" s="37" t="s">
        <v>498</v>
      </c>
      <c r="H89" s="61">
        <v>110.5</v>
      </c>
      <c r="I89" s="40">
        <v>43209</v>
      </c>
      <c r="J89" s="37" t="s">
        <v>521</v>
      </c>
      <c r="L89" s="38" t="s">
        <v>528</v>
      </c>
      <c r="N89" s="41"/>
      <c r="O89" s="42"/>
    </row>
    <row r="90" spans="1:15" ht="12" customHeight="1" x14ac:dyDescent="0.2">
      <c r="A90" s="3">
        <v>62</v>
      </c>
      <c r="B90" s="13" t="s">
        <v>320</v>
      </c>
      <c r="C90" s="13" t="s">
        <v>321</v>
      </c>
      <c r="D90" s="14">
        <v>840003145045884</v>
      </c>
      <c r="E90" s="37" t="s">
        <v>497</v>
      </c>
      <c r="F90" s="49"/>
      <c r="G90" s="37" t="s">
        <v>498</v>
      </c>
      <c r="H90" s="61">
        <v>73.5</v>
      </c>
      <c r="I90" s="40">
        <v>43234</v>
      </c>
      <c r="J90" s="37" t="s">
        <v>529</v>
      </c>
      <c r="L90" s="38" t="s">
        <v>530</v>
      </c>
      <c r="N90" s="41"/>
      <c r="O90" s="42"/>
    </row>
    <row r="91" spans="1:15" ht="11.25" customHeight="1" x14ac:dyDescent="0.2">
      <c r="A91" s="3">
        <v>63</v>
      </c>
      <c r="B91" s="13" t="s">
        <v>322</v>
      </c>
      <c r="C91" s="13" t="s">
        <v>323</v>
      </c>
      <c r="D91" s="14">
        <v>840003145045889</v>
      </c>
      <c r="E91" s="37" t="s">
        <v>497</v>
      </c>
      <c r="F91" s="49"/>
      <c r="G91" s="37" t="s">
        <v>498</v>
      </c>
      <c r="H91" s="61">
        <v>81</v>
      </c>
      <c r="I91" s="40">
        <v>43238</v>
      </c>
      <c r="J91" s="37" t="s">
        <v>531</v>
      </c>
      <c r="L91" s="38" t="s">
        <v>532</v>
      </c>
      <c r="N91" s="41"/>
      <c r="O91" s="42"/>
    </row>
    <row r="92" spans="1:15" ht="12" customHeight="1" x14ac:dyDescent="0.2">
      <c r="A92" s="12"/>
      <c r="B92" s="13"/>
      <c r="C92" s="13"/>
      <c r="D92" s="13"/>
      <c r="F92" s="49"/>
      <c r="H92" s="61"/>
      <c r="N92" s="41"/>
      <c r="O92" s="42"/>
    </row>
    <row r="93" spans="1:15" ht="14.25" customHeight="1" x14ac:dyDescent="0.2">
      <c r="A93" s="12" t="s">
        <v>324</v>
      </c>
      <c r="B93" s="13"/>
      <c r="C93" s="13" t="s">
        <v>311</v>
      </c>
      <c r="D93" s="13"/>
      <c r="F93" s="49"/>
      <c r="H93" s="61"/>
      <c r="N93" s="41"/>
      <c r="O93" s="42"/>
    </row>
    <row r="94" spans="1:15" ht="14.25" customHeight="1" x14ac:dyDescent="0.2">
      <c r="A94" s="3">
        <v>64</v>
      </c>
      <c r="B94" s="13" t="s">
        <v>325</v>
      </c>
      <c r="C94" s="13" t="s">
        <v>326</v>
      </c>
      <c r="D94" s="13" t="s">
        <v>327</v>
      </c>
      <c r="E94" s="37" t="s">
        <v>497</v>
      </c>
      <c r="F94" s="49"/>
      <c r="G94" s="37" t="s">
        <v>498</v>
      </c>
      <c r="H94" s="61">
        <v>121</v>
      </c>
      <c r="I94" s="40">
        <v>43139</v>
      </c>
      <c r="J94" s="37" t="s">
        <v>16</v>
      </c>
      <c r="L94" s="38" t="s">
        <v>533</v>
      </c>
      <c r="N94" s="41"/>
      <c r="O94" s="42"/>
    </row>
    <row r="95" spans="1:15" ht="14.25" customHeight="1" x14ac:dyDescent="0.2">
      <c r="A95" s="3">
        <v>65</v>
      </c>
      <c r="B95" s="13" t="s">
        <v>328</v>
      </c>
      <c r="C95" s="13" t="s">
        <v>329</v>
      </c>
      <c r="D95" s="13" t="s">
        <v>330</v>
      </c>
      <c r="E95" s="37" t="s">
        <v>497</v>
      </c>
      <c r="F95" s="49"/>
      <c r="G95" s="37" t="s">
        <v>498</v>
      </c>
      <c r="H95" s="61">
        <v>144</v>
      </c>
      <c r="I95" s="40">
        <v>43139</v>
      </c>
      <c r="J95" s="37" t="s">
        <v>16</v>
      </c>
      <c r="L95" s="38" t="s">
        <v>534</v>
      </c>
      <c r="N95" s="41"/>
      <c r="O95" s="42"/>
    </row>
    <row r="96" spans="1:15" ht="12" x14ac:dyDescent="0.2">
      <c r="A96" s="12"/>
      <c r="B96" s="13"/>
      <c r="C96" s="13"/>
      <c r="D96" s="13"/>
      <c r="F96" s="49"/>
      <c r="H96" s="61"/>
      <c r="N96" s="41"/>
      <c r="O96" s="42"/>
    </row>
    <row r="97" spans="1:15" ht="12" x14ac:dyDescent="0.2">
      <c r="A97" s="12" t="s">
        <v>10</v>
      </c>
      <c r="B97" s="13"/>
      <c r="C97" s="13" t="s">
        <v>331</v>
      </c>
      <c r="D97" s="13"/>
      <c r="F97" s="49"/>
      <c r="H97" s="61"/>
      <c r="N97" s="41"/>
      <c r="O97" s="42"/>
    </row>
    <row r="98" spans="1:15" ht="12" x14ac:dyDescent="0.2">
      <c r="A98" s="3">
        <v>66</v>
      </c>
      <c r="B98" s="13" t="s">
        <v>332</v>
      </c>
      <c r="C98" s="13" t="s">
        <v>333</v>
      </c>
      <c r="D98" s="13" t="s">
        <v>334</v>
      </c>
      <c r="E98" s="37" t="s">
        <v>497</v>
      </c>
      <c r="F98" s="49"/>
      <c r="G98" s="37" t="s">
        <v>511</v>
      </c>
      <c r="H98" s="61">
        <v>127.5</v>
      </c>
      <c r="J98" s="37" t="s">
        <v>535</v>
      </c>
      <c r="N98" s="41"/>
      <c r="O98" s="42"/>
    </row>
    <row r="99" spans="1:15" ht="12" x14ac:dyDescent="0.2">
      <c r="A99" s="3">
        <v>67</v>
      </c>
      <c r="B99" s="13" t="s">
        <v>335</v>
      </c>
      <c r="C99" s="13" t="s">
        <v>336</v>
      </c>
      <c r="D99" s="13" t="s">
        <v>337</v>
      </c>
      <c r="E99" s="37" t="s">
        <v>497</v>
      </c>
      <c r="F99" s="49"/>
      <c r="G99" s="37" t="s">
        <v>536</v>
      </c>
      <c r="H99" s="61">
        <v>106.5</v>
      </c>
      <c r="J99" s="37" t="s">
        <v>535</v>
      </c>
      <c r="N99" s="41"/>
      <c r="O99" s="42"/>
    </row>
    <row r="100" spans="1:15" ht="12" x14ac:dyDescent="0.2">
      <c r="A100" s="3">
        <v>68</v>
      </c>
      <c r="B100" s="13" t="s">
        <v>338</v>
      </c>
      <c r="C100" s="13" t="s">
        <v>339</v>
      </c>
      <c r="D100" s="13" t="s">
        <v>340</v>
      </c>
      <c r="E100" s="37" t="s">
        <v>497</v>
      </c>
      <c r="F100" s="49"/>
      <c r="H100" s="61">
        <v>115.5</v>
      </c>
      <c r="N100" s="41"/>
      <c r="O100" s="42"/>
    </row>
    <row r="101" spans="1:15" ht="12" x14ac:dyDescent="0.2">
      <c r="A101" s="3">
        <v>69</v>
      </c>
      <c r="B101" s="13" t="s">
        <v>179</v>
      </c>
      <c r="C101" s="13" t="s">
        <v>341</v>
      </c>
      <c r="D101" s="13" t="s">
        <v>342</v>
      </c>
      <c r="E101" s="37" t="s">
        <v>497</v>
      </c>
      <c r="F101" s="49"/>
      <c r="G101" s="37" t="s">
        <v>511</v>
      </c>
      <c r="H101" s="61">
        <v>121.5</v>
      </c>
      <c r="J101" s="37" t="s">
        <v>537</v>
      </c>
      <c r="N101" s="41"/>
      <c r="O101" s="42"/>
    </row>
    <row r="102" spans="1:15" ht="12" x14ac:dyDescent="0.2">
      <c r="A102" s="3">
        <v>70</v>
      </c>
      <c r="B102" s="13" t="s">
        <v>343</v>
      </c>
      <c r="C102" s="13" t="s">
        <v>344</v>
      </c>
      <c r="D102" s="14">
        <v>840003145045894</v>
      </c>
      <c r="E102" s="37" t="s">
        <v>497</v>
      </c>
      <c r="F102" s="49"/>
      <c r="G102" s="37" t="s">
        <v>498</v>
      </c>
      <c r="H102" s="61">
        <v>129</v>
      </c>
      <c r="J102" s="37" t="s">
        <v>537</v>
      </c>
      <c r="N102" s="41"/>
      <c r="O102" s="42"/>
    </row>
    <row r="103" spans="1:15" ht="12" x14ac:dyDescent="0.2">
      <c r="A103" s="3">
        <v>71</v>
      </c>
      <c r="B103" s="13" t="s">
        <v>345</v>
      </c>
      <c r="C103" s="13" t="s">
        <v>346</v>
      </c>
      <c r="D103" s="13" t="s">
        <v>347</v>
      </c>
      <c r="E103" s="37" t="s">
        <v>497</v>
      </c>
      <c r="F103" s="49"/>
      <c r="G103" s="37" t="s">
        <v>498</v>
      </c>
      <c r="H103" s="61">
        <v>117</v>
      </c>
      <c r="J103" s="37" t="s">
        <v>535</v>
      </c>
      <c r="N103" s="41"/>
      <c r="O103" s="42"/>
    </row>
    <row r="104" spans="1:15" ht="12" x14ac:dyDescent="0.2">
      <c r="A104" s="3">
        <v>72</v>
      </c>
      <c r="B104" s="13" t="s">
        <v>348</v>
      </c>
      <c r="C104" s="13" t="s">
        <v>349</v>
      </c>
      <c r="D104" s="13" t="s">
        <v>350</v>
      </c>
      <c r="E104" s="37" t="s">
        <v>497</v>
      </c>
      <c r="F104" s="49"/>
      <c r="H104" s="61">
        <v>108</v>
      </c>
      <c r="N104" s="41"/>
      <c r="O104" s="42"/>
    </row>
    <row r="105" spans="1:15" ht="12" x14ac:dyDescent="0.2">
      <c r="A105" s="3">
        <v>73</v>
      </c>
      <c r="B105" s="13" t="s">
        <v>351</v>
      </c>
      <c r="C105" s="13" t="s">
        <v>352</v>
      </c>
      <c r="D105" s="13" t="s">
        <v>353</v>
      </c>
      <c r="E105" s="37" t="s">
        <v>497</v>
      </c>
      <c r="F105" s="49"/>
      <c r="G105" s="37" t="s">
        <v>498</v>
      </c>
      <c r="H105" s="61">
        <v>100.5</v>
      </c>
      <c r="J105" s="37" t="s">
        <v>537</v>
      </c>
      <c r="N105" s="41"/>
      <c r="O105" s="42"/>
    </row>
    <row r="106" spans="1:15" ht="12" x14ac:dyDescent="0.2">
      <c r="A106" s="3">
        <v>74</v>
      </c>
      <c r="B106" s="13" t="s">
        <v>354</v>
      </c>
      <c r="C106" s="13" t="s">
        <v>355</v>
      </c>
      <c r="D106" s="13" t="s">
        <v>356</v>
      </c>
      <c r="E106" s="37" t="s">
        <v>497</v>
      </c>
      <c r="F106" s="49"/>
      <c r="G106" s="37" t="s">
        <v>511</v>
      </c>
      <c r="H106" s="61">
        <v>118</v>
      </c>
      <c r="J106" s="37" t="s">
        <v>538</v>
      </c>
      <c r="N106" s="41"/>
      <c r="O106" s="42"/>
    </row>
    <row r="107" spans="1:15" ht="12" x14ac:dyDescent="0.2">
      <c r="A107" s="3">
        <v>75</v>
      </c>
      <c r="B107" s="13" t="s">
        <v>357</v>
      </c>
      <c r="C107" s="13" t="s">
        <v>358</v>
      </c>
      <c r="D107" s="13" t="s">
        <v>359</v>
      </c>
      <c r="E107" s="37" t="s">
        <v>497</v>
      </c>
      <c r="F107" s="49"/>
      <c r="G107" s="37" t="s">
        <v>511</v>
      </c>
      <c r="H107" s="61">
        <v>136.5</v>
      </c>
      <c r="J107" s="37" t="s">
        <v>538</v>
      </c>
      <c r="N107" s="41"/>
      <c r="O107" s="42"/>
    </row>
    <row r="108" spans="1:15" ht="12" x14ac:dyDescent="0.2">
      <c r="A108" s="3">
        <v>76</v>
      </c>
      <c r="B108" s="13" t="s">
        <v>360</v>
      </c>
      <c r="C108" s="13" t="s">
        <v>361</v>
      </c>
      <c r="D108" s="13" t="s">
        <v>362</v>
      </c>
      <c r="E108" s="37" t="s">
        <v>497</v>
      </c>
      <c r="F108" s="49"/>
      <c r="G108" s="37" t="s">
        <v>498</v>
      </c>
      <c r="H108" s="61">
        <v>113.5</v>
      </c>
      <c r="J108" s="37" t="s">
        <v>538</v>
      </c>
      <c r="N108" s="41"/>
      <c r="O108" s="42"/>
    </row>
    <row r="109" spans="1:15" ht="12" x14ac:dyDescent="0.2">
      <c r="A109" s="3">
        <v>77</v>
      </c>
      <c r="B109" s="13" t="s">
        <v>363</v>
      </c>
      <c r="C109" s="13" t="s">
        <v>364</v>
      </c>
      <c r="D109" s="13" t="s">
        <v>365</v>
      </c>
      <c r="E109" s="37" t="s">
        <v>497</v>
      </c>
      <c r="F109" s="49"/>
      <c r="H109" s="61">
        <v>140.5</v>
      </c>
      <c r="N109" s="41"/>
      <c r="O109" s="42"/>
    </row>
    <row r="110" spans="1:15" ht="12.75" x14ac:dyDescent="0.2">
      <c r="A110" s="3">
        <v>78</v>
      </c>
      <c r="B110" s="13" t="s">
        <v>366</v>
      </c>
      <c r="C110" s="13" t="s">
        <v>367</v>
      </c>
      <c r="D110" s="13" t="s">
        <v>368</v>
      </c>
      <c r="E110" s="37" t="s">
        <v>497</v>
      </c>
      <c r="F110" s="32"/>
      <c r="G110" s="37" t="s">
        <v>536</v>
      </c>
      <c r="H110" s="61">
        <v>99</v>
      </c>
      <c r="J110" s="37" t="s">
        <v>535</v>
      </c>
      <c r="N110" s="41"/>
      <c r="O110" s="42"/>
    </row>
    <row r="111" spans="1:15" ht="12" x14ac:dyDescent="0.2">
      <c r="A111" s="3">
        <v>79</v>
      </c>
      <c r="B111" s="13" t="s">
        <v>369</v>
      </c>
      <c r="C111" s="13" t="s">
        <v>370</v>
      </c>
      <c r="D111" s="14">
        <v>840003145045175</v>
      </c>
      <c r="E111" s="37" t="s">
        <v>497</v>
      </c>
      <c r="F111" s="49"/>
      <c r="H111" s="61">
        <v>101</v>
      </c>
      <c r="N111" s="41"/>
      <c r="O111" s="42"/>
    </row>
    <row r="112" spans="1:15" ht="12" x14ac:dyDescent="0.2">
      <c r="A112" s="3">
        <v>80</v>
      </c>
      <c r="B112" s="13" t="s">
        <v>371</v>
      </c>
      <c r="C112" s="13" t="s">
        <v>372</v>
      </c>
      <c r="D112" s="14">
        <v>840003145045174</v>
      </c>
      <c r="E112" s="37" t="s">
        <v>497</v>
      </c>
      <c r="F112" s="49"/>
      <c r="G112" s="37" t="s">
        <v>498</v>
      </c>
      <c r="H112" s="61">
        <v>115</v>
      </c>
      <c r="J112" s="37" t="s">
        <v>538</v>
      </c>
      <c r="N112" s="41"/>
      <c r="O112" s="42"/>
    </row>
    <row r="113" spans="1:15" ht="12" x14ac:dyDescent="0.2">
      <c r="A113" s="3">
        <v>81</v>
      </c>
      <c r="B113" s="13" t="s">
        <v>373</v>
      </c>
      <c r="C113" s="13" t="s">
        <v>374</v>
      </c>
      <c r="D113" s="14">
        <v>840003145046173</v>
      </c>
      <c r="E113" s="37" t="s">
        <v>497</v>
      </c>
      <c r="F113" s="49"/>
      <c r="G113" s="37" t="s">
        <v>498</v>
      </c>
      <c r="H113" s="61">
        <v>121</v>
      </c>
      <c r="J113" s="37" t="s">
        <v>537</v>
      </c>
      <c r="N113" s="41"/>
      <c r="O113" s="42"/>
    </row>
    <row r="114" spans="1:15" ht="12" x14ac:dyDescent="0.2">
      <c r="A114" s="3"/>
      <c r="B114" s="13"/>
      <c r="C114" s="13"/>
      <c r="D114" s="14"/>
      <c r="F114" s="49"/>
      <c r="H114" s="61"/>
      <c r="N114" s="41"/>
      <c r="O114" s="42"/>
    </row>
    <row r="115" spans="1:15" ht="12" x14ac:dyDescent="0.2">
      <c r="A115" s="12" t="s">
        <v>16</v>
      </c>
      <c r="B115" s="13"/>
      <c r="C115" s="13" t="s">
        <v>375</v>
      </c>
      <c r="D115" s="14"/>
      <c r="F115" s="49"/>
      <c r="H115" s="61"/>
      <c r="N115" s="41"/>
      <c r="O115" s="42"/>
    </row>
    <row r="116" spans="1:15" ht="12" x14ac:dyDescent="0.2">
      <c r="A116" s="3">
        <v>82</v>
      </c>
      <c r="B116" s="13" t="s">
        <v>376</v>
      </c>
      <c r="C116" s="13" t="s">
        <v>377</v>
      </c>
      <c r="D116" s="13" t="s">
        <v>378</v>
      </c>
      <c r="E116" s="37" t="s">
        <v>497</v>
      </c>
      <c r="F116" s="49"/>
      <c r="G116" s="37" t="s">
        <v>498</v>
      </c>
      <c r="H116" s="61">
        <v>150</v>
      </c>
      <c r="I116" s="40">
        <v>43131</v>
      </c>
      <c r="J116" s="37" t="s">
        <v>539</v>
      </c>
      <c r="K116" s="37">
        <v>998044</v>
      </c>
      <c r="L116" s="38" t="s">
        <v>540</v>
      </c>
      <c r="M116" s="37">
        <v>1041237</v>
      </c>
      <c r="N116" s="41"/>
      <c r="O116" s="42"/>
    </row>
    <row r="117" spans="1:15" ht="12" x14ac:dyDescent="0.2">
      <c r="A117" s="3">
        <v>83</v>
      </c>
      <c r="B117" s="13" t="s">
        <v>379</v>
      </c>
      <c r="C117" s="13" t="s">
        <v>380</v>
      </c>
      <c r="D117" s="13" t="s">
        <v>381</v>
      </c>
      <c r="E117" s="37" t="s">
        <v>497</v>
      </c>
      <c r="F117" s="49"/>
      <c r="G117" s="37" t="s">
        <v>498</v>
      </c>
      <c r="H117" s="61">
        <v>130</v>
      </c>
      <c r="I117" s="40">
        <v>43131</v>
      </c>
      <c r="J117" s="37" t="s">
        <v>541</v>
      </c>
      <c r="K117" s="37">
        <v>998043</v>
      </c>
      <c r="L117" s="38" t="s">
        <v>542</v>
      </c>
      <c r="M117" s="37">
        <v>1043485</v>
      </c>
      <c r="N117" s="41"/>
      <c r="O117" s="42"/>
    </row>
    <row r="118" spans="1:15" ht="12" x14ac:dyDescent="0.2">
      <c r="A118" s="3">
        <v>84</v>
      </c>
      <c r="B118" s="13" t="s">
        <v>382</v>
      </c>
      <c r="C118" s="13" t="s">
        <v>383</v>
      </c>
      <c r="D118" s="13" t="s">
        <v>384</v>
      </c>
      <c r="E118" s="37" t="s">
        <v>497</v>
      </c>
      <c r="F118" s="49"/>
      <c r="G118" s="37" t="s">
        <v>498</v>
      </c>
      <c r="H118" s="61">
        <v>142.5</v>
      </c>
      <c r="I118" s="40">
        <v>43139</v>
      </c>
      <c r="J118" s="37" t="s">
        <v>543</v>
      </c>
      <c r="K118" s="37">
        <v>995903</v>
      </c>
      <c r="L118" s="38" t="s">
        <v>544</v>
      </c>
      <c r="M118" s="37">
        <v>1039618</v>
      </c>
      <c r="N118" s="41"/>
      <c r="O118" s="42"/>
    </row>
    <row r="119" spans="1:15" ht="12" x14ac:dyDescent="0.2">
      <c r="A119" s="3">
        <v>85</v>
      </c>
      <c r="B119" s="13" t="s">
        <v>385</v>
      </c>
      <c r="C119" s="13" t="s">
        <v>386</v>
      </c>
      <c r="D119" s="14">
        <v>840003145046160</v>
      </c>
      <c r="E119" s="37" t="s">
        <v>497</v>
      </c>
      <c r="F119" s="49"/>
      <c r="G119" s="37" t="s">
        <v>498</v>
      </c>
      <c r="H119" s="61">
        <v>109.5</v>
      </c>
      <c r="I119" s="40">
        <v>43146</v>
      </c>
      <c r="J119" s="37" t="s">
        <v>543</v>
      </c>
      <c r="K119" s="37">
        <v>995903</v>
      </c>
      <c r="L119" s="38" t="s">
        <v>545</v>
      </c>
      <c r="M119" s="37">
        <v>1039617</v>
      </c>
      <c r="N119" s="41"/>
      <c r="O119" s="42"/>
    </row>
    <row r="120" spans="1:15" ht="12" x14ac:dyDescent="0.2">
      <c r="A120" s="3">
        <v>86</v>
      </c>
      <c r="B120" s="13" t="s">
        <v>388</v>
      </c>
      <c r="C120" s="13" t="s">
        <v>389</v>
      </c>
      <c r="D120" s="14">
        <v>840003145046169</v>
      </c>
      <c r="E120" s="37" t="s">
        <v>497</v>
      </c>
      <c r="F120" s="49"/>
      <c r="G120" s="37" t="s">
        <v>498</v>
      </c>
      <c r="H120" s="61">
        <v>122.5</v>
      </c>
      <c r="I120" s="40">
        <v>43149</v>
      </c>
      <c r="J120" s="37" t="s">
        <v>546</v>
      </c>
      <c r="K120" s="37">
        <v>996789</v>
      </c>
      <c r="L120" s="38" t="s">
        <v>547</v>
      </c>
      <c r="M120" s="37">
        <v>1038272</v>
      </c>
      <c r="N120" s="41"/>
      <c r="O120" s="42"/>
    </row>
    <row r="121" spans="1:15" ht="12" x14ac:dyDescent="0.2">
      <c r="A121" s="3">
        <v>87</v>
      </c>
      <c r="B121" s="13" t="s">
        <v>391</v>
      </c>
      <c r="C121" s="13" t="s">
        <v>392</v>
      </c>
      <c r="D121" s="14">
        <v>840003145046168</v>
      </c>
      <c r="E121" s="37" t="s">
        <v>497</v>
      </c>
      <c r="F121" s="49"/>
      <c r="G121" s="37" t="s">
        <v>498</v>
      </c>
      <c r="H121" s="61">
        <v>111.5</v>
      </c>
      <c r="I121" s="40">
        <v>43149</v>
      </c>
      <c r="J121" s="37" t="s">
        <v>546</v>
      </c>
      <c r="K121" s="37">
        <v>996789</v>
      </c>
      <c r="L121" s="38" t="s">
        <v>548</v>
      </c>
      <c r="M121" s="37">
        <v>1041242</v>
      </c>
      <c r="N121" s="41"/>
      <c r="O121" s="42"/>
    </row>
    <row r="122" spans="1:15" ht="12" x14ac:dyDescent="0.2">
      <c r="A122" s="3"/>
      <c r="B122" s="3"/>
      <c r="C122" s="3"/>
      <c r="D122" s="13"/>
      <c r="F122" s="49"/>
      <c r="H122" s="61"/>
      <c r="N122" s="41"/>
      <c r="O122" s="42"/>
    </row>
    <row r="123" spans="1:15" ht="12" x14ac:dyDescent="0.2">
      <c r="A123" s="12" t="s">
        <v>83</v>
      </c>
      <c r="B123" s="13"/>
      <c r="C123" s="13" t="s">
        <v>395</v>
      </c>
      <c r="D123" s="13"/>
      <c r="F123" s="49"/>
      <c r="H123" s="61"/>
      <c r="O123" s="42"/>
    </row>
    <row r="124" spans="1:15" ht="12" x14ac:dyDescent="0.2">
      <c r="A124" s="3">
        <v>88</v>
      </c>
      <c r="B124" s="13" t="s">
        <v>396</v>
      </c>
      <c r="C124" s="13" t="s">
        <v>397</v>
      </c>
      <c r="D124" s="13" t="s">
        <v>398</v>
      </c>
      <c r="E124" s="37" t="s">
        <v>479</v>
      </c>
      <c r="F124" s="49"/>
      <c r="G124" s="37" t="s">
        <v>485</v>
      </c>
      <c r="H124" s="61">
        <v>120</v>
      </c>
      <c r="I124" s="40">
        <v>43149</v>
      </c>
      <c r="J124" s="37">
        <v>61220</v>
      </c>
      <c r="K124" s="37">
        <v>92687</v>
      </c>
      <c r="L124" s="38" t="s">
        <v>549</v>
      </c>
      <c r="M124" s="38" t="s">
        <v>550</v>
      </c>
      <c r="O124" s="42"/>
    </row>
    <row r="125" spans="1:15" ht="12" x14ac:dyDescent="0.2">
      <c r="A125" s="3">
        <v>89</v>
      </c>
      <c r="B125" s="13" t="s">
        <v>399</v>
      </c>
      <c r="C125" s="13" t="s">
        <v>400</v>
      </c>
      <c r="D125" s="13" t="s">
        <v>401</v>
      </c>
      <c r="E125" s="37" t="s">
        <v>479</v>
      </c>
      <c r="F125" s="53"/>
      <c r="G125" s="54" t="s">
        <v>485</v>
      </c>
      <c r="H125" s="61">
        <v>118.5</v>
      </c>
      <c r="I125" s="55">
        <v>43149</v>
      </c>
      <c r="J125" s="37">
        <v>61220</v>
      </c>
      <c r="K125" s="37">
        <v>92687</v>
      </c>
      <c r="L125" s="38" t="s">
        <v>551</v>
      </c>
      <c r="M125" s="56" t="s">
        <v>552</v>
      </c>
      <c r="O125" s="42"/>
    </row>
    <row r="126" spans="1:15" ht="12" x14ac:dyDescent="0.2">
      <c r="A126" s="12"/>
      <c r="B126" s="3"/>
      <c r="C126" s="13"/>
      <c r="D126" s="57"/>
      <c r="F126" s="49"/>
      <c r="H126" s="61"/>
      <c r="O126" s="42"/>
    </row>
    <row r="127" spans="1:15" ht="12" x14ac:dyDescent="0.2">
      <c r="A127" s="12" t="s">
        <v>128</v>
      </c>
      <c r="B127" s="13"/>
      <c r="C127" s="13" t="s">
        <v>402</v>
      </c>
      <c r="D127" s="13"/>
      <c r="F127" s="49"/>
      <c r="H127" s="61"/>
      <c r="O127" s="42"/>
    </row>
    <row r="128" spans="1:15" ht="12" x14ac:dyDescent="0.2">
      <c r="A128" s="3">
        <v>90</v>
      </c>
      <c r="B128" s="13" t="s">
        <v>553</v>
      </c>
      <c r="C128" s="13" t="s">
        <v>404</v>
      </c>
      <c r="D128" s="13" t="s">
        <v>405</v>
      </c>
      <c r="E128" s="37" t="s">
        <v>479</v>
      </c>
      <c r="F128" s="49">
        <v>98391</v>
      </c>
      <c r="G128" s="37" t="s">
        <v>480</v>
      </c>
      <c r="H128" s="61">
        <v>141</v>
      </c>
      <c r="I128" s="40">
        <v>43154</v>
      </c>
      <c r="J128" s="37" t="s">
        <v>554</v>
      </c>
      <c r="K128" s="37">
        <v>98400</v>
      </c>
      <c r="L128" s="38" t="s">
        <v>555</v>
      </c>
      <c r="M128" s="37">
        <v>92162</v>
      </c>
      <c r="O128" s="42"/>
    </row>
    <row r="129" spans="1:15" ht="12" x14ac:dyDescent="0.2">
      <c r="A129" s="3">
        <v>91</v>
      </c>
      <c r="B129" s="13" t="s">
        <v>556</v>
      </c>
      <c r="C129" s="13" t="s">
        <v>407</v>
      </c>
      <c r="D129" s="13" t="s">
        <v>408</v>
      </c>
      <c r="E129" s="37" t="s">
        <v>479</v>
      </c>
      <c r="F129" s="49">
        <v>98392</v>
      </c>
      <c r="G129" s="37" t="s">
        <v>485</v>
      </c>
      <c r="H129" s="61">
        <v>154.5</v>
      </c>
      <c r="I129" s="40">
        <v>43162</v>
      </c>
      <c r="J129" s="37" t="s">
        <v>554</v>
      </c>
      <c r="K129" s="37">
        <v>98400</v>
      </c>
      <c r="L129" s="38" t="s">
        <v>557</v>
      </c>
      <c r="M129" s="37">
        <v>100623</v>
      </c>
      <c r="O129" s="42"/>
    </row>
    <row r="130" spans="1:15" ht="12" x14ac:dyDescent="0.2">
      <c r="A130" s="3"/>
      <c r="B130" s="3"/>
      <c r="C130" s="13"/>
      <c r="D130" s="14"/>
      <c r="F130" s="49"/>
      <c r="H130" s="62"/>
      <c r="O130" s="42"/>
    </row>
    <row r="131" spans="1:15" ht="12" x14ac:dyDescent="0.2">
      <c r="A131" s="12" t="s">
        <v>410</v>
      </c>
      <c r="B131" s="13"/>
      <c r="C131" s="13" t="s">
        <v>411</v>
      </c>
      <c r="D131" s="13"/>
      <c r="F131" s="49"/>
      <c r="H131" s="62"/>
      <c r="O131" s="42"/>
    </row>
    <row r="132" spans="1:15" ht="12" x14ac:dyDescent="0.2">
      <c r="A132" s="3">
        <v>92</v>
      </c>
      <c r="B132" s="13" t="s">
        <v>412</v>
      </c>
      <c r="C132" s="13" t="s">
        <v>413</v>
      </c>
      <c r="D132" s="13" t="s">
        <v>414</v>
      </c>
      <c r="E132" s="37" t="s">
        <v>479</v>
      </c>
      <c r="F132" s="49"/>
      <c r="G132" s="37" t="s">
        <v>485</v>
      </c>
      <c r="H132" s="62">
        <v>101.5</v>
      </c>
      <c r="I132" s="40">
        <v>43206</v>
      </c>
      <c r="J132" s="37">
        <v>1333</v>
      </c>
      <c r="K132" s="37">
        <v>98240</v>
      </c>
      <c r="L132" s="38" t="s">
        <v>558</v>
      </c>
      <c r="M132" s="37">
        <v>90270</v>
      </c>
      <c r="N132" s="41"/>
      <c r="O132" s="42"/>
    </row>
    <row r="133" spans="1:15" ht="12" x14ac:dyDescent="0.2">
      <c r="A133" s="3">
        <v>93</v>
      </c>
      <c r="B133" s="13" t="s">
        <v>415</v>
      </c>
      <c r="C133" s="13" t="s">
        <v>416</v>
      </c>
      <c r="D133" s="13" t="s">
        <v>417</v>
      </c>
      <c r="E133" s="37" t="s">
        <v>479</v>
      </c>
      <c r="F133" s="49"/>
      <c r="G133" s="37" t="s">
        <v>485</v>
      </c>
      <c r="H133" s="62">
        <v>123.5</v>
      </c>
      <c r="I133" s="40">
        <v>43198</v>
      </c>
      <c r="J133" s="37" t="s">
        <v>559</v>
      </c>
      <c r="K133" s="37">
        <v>98251</v>
      </c>
      <c r="L133" s="38" t="s">
        <v>560</v>
      </c>
      <c r="M133" s="37">
        <v>98211</v>
      </c>
      <c r="N133" s="41"/>
      <c r="O133" s="42"/>
    </row>
    <row r="134" spans="1:15" ht="12" x14ac:dyDescent="0.2">
      <c r="A134" s="3">
        <v>94</v>
      </c>
      <c r="B134" s="13" t="s">
        <v>418</v>
      </c>
      <c r="C134" s="13" t="s">
        <v>419</v>
      </c>
      <c r="D134" s="13" t="s">
        <v>420</v>
      </c>
      <c r="E134" s="37" t="s">
        <v>479</v>
      </c>
      <c r="F134" s="49"/>
      <c r="G134" s="37" t="s">
        <v>561</v>
      </c>
      <c r="H134" s="62">
        <v>109.5</v>
      </c>
      <c r="I134" s="40">
        <v>43202</v>
      </c>
      <c r="J134" s="37" t="s">
        <v>562</v>
      </c>
      <c r="K134" s="37">
        <v>98400</v>
      </c>
      <c r="L134" s="38" t="s">
        <v>563</v>
      </c>
      <c r="M134" s="37">
        <v>92197</v>
      </c>
      <c r="N134" s="41"/>
      <c r="O134" s="42"/>
    </row>
    <row r="135" spans="1:15" ht="12" x14ac:dyDescent="0.2">
      <c r="A135" s="3">
        <v>95</v>
      </c>
      <c r="B135" s="13" t="s">
        <v>421</v>
      </c>
      <c r="C135" s="13" t="s">
        <v>422</v>
      </c>
      <c r="D135" s="13" t="s">
        <v>423</v>
      </c>
      <c r="E135" s="37" t="s">
        <v>479</v>
      </c>
      <c r="G135" s="37" t="s">
        <v>485</v>
      </c>
      <c r="H135" s="62">
        <v>101</v>
      </c>
      <c r="I135" s="40">
        <v>43208</v>
      </c>
      <c r="J135" s="37" t="s">
        <v>562</v>
      </c>
      <c r="K135" s="37">
        <v>98400</v>
      </c>
      <c r="L135" s="38" t="s">
        <v>564</v>
      </c>
      <c r="N135" s="41"/>
      <c r="O135" s="42"/>
    </row>
    <row r="136" spans="1:15" ht="12" x14ac:dyDescent="0.2">
      <c r="H136" s="62"/>
      <c r="N136" s="41"/>
      <c r="O136" s="42"/>
    </row>
    <row r="137" spans="1:15" ht="12" x14ac:dyDescent="0.2">
      <c r="A137" s="12" t="s">
        <v>68</v>
      </c>
      <c r="B137" s="13"/>
      <c r="C137" s="13" t="s">
        <v>425</v>
      </c>
      <c r="D137" s="13"/>
      <c r="H137" s="62"/>
      <c r="N137" s="41"/>
      <c r="O137" s="42"/>
    </row>
    <row r="138" spans="1:15" ht="12" x14ac:dyDescent="0.2">
      <c r="A138" s="3">
        <v>96</v>
      </c>
      <c r="B138" s="13" t="s">
        <v>426</v>
      </c>
      <c r="C138" s="13" t="s">
        <v>427</v>
      </c>
      <c r="D138" s="13" t="s">
        <v>428</v>
      </c>
      <c r="E138" s="37" t="s">
        <v>497</v>
      </c>
      <c r="H138" s="62">
        <v>107</v>
      </c>
      <c r="N138" s="41"/>
      <c r="O138" s="42"/>
    </row>
    <row r="139" spans="1:15" ht="12" x14ac:dyDescent="0.2">
      <c r="A139" s="3">
        <v>97</v>
      </c>
      <c r="B139" s="13" t="s">
        <v>429</v>
      </c>
      <c r="C139" s="13" t="s">
        <v>430</v>
      </c>
      <c r="D139" s="13" t="s">
        <v>431</v>
      </c>
      <c r="E139" s="37" t="s">
        <v>497</v>
      </c>
      <c r="H139" s="62">
        <v>126.5</v>
      </c>
      <c r="N139" s="41"/>
      <c r="O139" s="42"/>
    </row>
    <row r="140" spans="1:15" ht="12" x14ac:dyDescent="0.2">
      <c r="A140" s="3">
        <v>98</v>
      </c>
      <c r="B140" s="13" t="s">
        <v>432</v>
      </c>
      <c r="C140" s="13" t="s">
        <v>433</v>
      </c>
      <c r="D140" s="13" t="s">
        <v>434</v>
      </c>
      <c r="E140" s="37" t="s">
        <v>497</v>
      </c>
      <c r="H140" s="62">
        <v>100.5</v>
      </c>
      <c r="N140" s="41"/>
      <c r="O140" s="42"/>
    </row>
    <row r="141" spans="1:15" ht="12" x14ac:dyDescent="0.2">
      <c r="A141" s="3">
        <v>99</v>
      </c>
      <c r="B141" s="13" t="s">
        <v>435</v>
      </c>
      <c r="C141" s="13" t="s">
        <v>436</v>
      </c>
      <c r="D141" s="13" t="s">
        <v>437</v>
      </c>
      <c r="E141" s="37" t="s">
        <v>497</v>
      </c>
      <c r="H141" s="62">
        <v>113.5</v>
      </c>
      <c r="N141" s="41"/>
      <c r="O141" s="42"/>
    </row>
    <row r="142" spans="1:15" ht="12" x14ac:dyDescent="0.2">
      <c r="A142" s="3">
        <v>100</v>
      </c>
      <c r="B142" s="13" t="s">
        <v>438</v>
      </c>
      <c r="C142" s="13" t="s">
        <v>439</v>
      </c>
      <c r="D142" s="13" t="s">
        <v>440</v>
      </c>
      <c r="E142" s="37" t="s">
        <v>497</v>
      </c>
      <c r="H142" s="62">
        <v>111</v>
      </c>
      <c r="N142" s="41"/>
      <c r="O142" s="42"/>
    </row>
    <row r="143" spans="1:15" ht="12" x14ac:dyDescent="0.2">
      <c r="A143" s="12"/>
      <c r="B143" s="13"/>
      <c r="C143" s="13"/>
      <c r="D143" s="13"/>
      <c r="H143" s="62"/>
      <c r="N143" s="41"/>
      <c r="O143" s="42"/>
    </row>
    <row r="144" spans="1:15" ht="12" x14ac:dyDescent="0.2">
      <c r="A144" s="12" t="s">
        <v>115</v>
      </c>
      <c r="B144" s="13"/>
      <c r="C144" s="13" t="s">
        <v>442</v>
      </c>
      <c r="D144" s="13"/>
      <c r="H144" s="62"/>
      <c r="N144" s="41"/>
      <c r="O144" s="42"/>
    </row>
    <row r="145" spans="1:15" ht="12" x14ac:dyDescent="0.2">
      <c r="A145" s="3">
        <v>101</v>
      </c>
      <c r="B145" s="13" t="s">
        <v>443</v>
      </c>
      <c r="C145" s="13" t="s">
        <v>444</v>
      </c>
      <c r="D145" s="13" t="s">
        <v>445</v>
      </c>
      <c r="E145" s="37" t="s">
        <v>497</v>
      </c>
      <c r="G145" s="37" t="s">
        <v>511</v>
      </c>
      <c r="H145" s="62">
        <v>190.5</v>
      </c>
      <c r="I145" s="40">
        <v>43029</v>
      </c>
      <c r="J145" s="37">
        <v>1375</v>
      </c>
      <c r="K145" s="37">
        <v>998149</v>
      </c>
      <c r="L145" s="38" t="s">
        <v>565</v>
      </c>
      <c r="M145" s="37">
        <v>1038371</v>
      </c>
      <c r="N145" s="41"/>
      <c r="O145" s="42"/>
    </row>
    <row r="146" spans="1:15" ht="12" x14ac:dyDescent="0.2">
      <c r="A146" s="3">
        <v>102</v>
      </c>
      <c r="B146" s="13" t="s">
        <v>446</v>
      </c>
      <c r="C146" s="13" t="s">
        <v>326</v>
      </c>
      <c r="D146" s="13" t="s">
        <v>447</v>
      </c>
      <c r="E146" s="37" t="s">
        <v>497</v>
      </c>
      <c r="G146" s="37" t="s">
        <v>498</v>
      </c>
      <c r="H146" s="62">
        <v>177</v>
      </c>
      <c r="I146" s="40">
        <v>43044</v>
      </c>
      <c r="J146" s="37">
        <v>1375</v>
      </c>
      <c r="K146" s="37">
        <v>998149</v>
      </c>
      <c r="L146" s="38" t="s">
        <v>566</v>
      </c>
      <c r="M146" s="37">
        <v>1038370</v>
      </c>
      <c r="N146" s="41"/>
      <c r="O146" s="42"/>
    </row>
    <row r="147" spans="1:15" ht="12" x14ac:dyDescent="0.2">
      <c r="A147" s="12"/>
      <c r="B147" s="13"/>
      <c r="C147" s="13"/>
      <c r="D147" s="13"/>
      <c r="H147" s="62"/>
      <c r="N147" s="41"/>
      <c r="O147" s="42"/>
    </row>
    <row r="148" spans="1:15" ht="12" x14ac:dyDescent="0.2">
      <c r="A148" s="12" t="s">
        <v>135</v>
      </c>
      <c r="B148" s="13"/>
      <c r="C148" s="13" t="s">
        <v>449</v>
      </c>
      <c r="D148" s="13"/>
      <c r="H148" s="62"/>
      <c r="N148" s="41"/>
      <c r="O148" s="42"/>
    </row>
    <row r="149" spans="1:15" ht="12" x14ac:dyDescent="0.2">
      <c r="A149" s="2">
        <v>103</v>
      </c>
      <c r="B149" s="13" t="s">
        <v>450</v>
      </c>
      <c r="C149" s="13" t="s">
        <v>450</v>
      </c>
      <c r="D149" s="13" t="s">
        <v>451</v>
      </c>
      <c r="E149" s="37" t="s">
        <v>497</v>
      </c>
      <c r="G149" s="37" t="s">
        <v>511</v>
      </c>
      <c r="H149" s="62">
        <v>146.5</v>
      </c>
      <c r="I149" s="40">
        <v>43021</v>
      </c>
      <c r="J149" s="37" t="s">
        <v>588</v>
      </c>
      <c r="L149" s="38" t="s">
        <v>589</v>
      </c>
      <c r="N149" s="41"/>
      <c r="O149" s="42"/>
    </row>
    <row r="150" spans="1:15" ht="12" x14ac:dyDescent="0.2">
      <c r="A150" s="58"/>
      <c r="H150" s="62"/>
      <c r="N150" s="41"/>
      <c r="O150" s="42"/>
    </row>
    <row r="151" spans="1:15" ht="12" x14ac:dyDescent="0.2">
      <c r="A151" s="12" t="s">
        <v>89</v>
      </c>
      <c r="B151" s="13"/>
      <c r="C151" s="13" t="s">
        <v>452</v>
      </c>
      <c r="D151" s="13"/>
      <c r="H151" s="62"/>
      <c r="N151" s="41"/>
      <c r="O151" s="42"/>
    </row>
    <row r="152" spans="1:15" ht="12" x14ac:dyDescent="0.2">
      <c r="A152" s="3">
        <v>109</v>
      </c>
      <c r="B152" s="13" t="s">
        <v>453</v>
      </c>
      <c r="C152" s="13" t="s">
        <v>454</v>
      </c>
      <c r="D152" s="13" t="s">
        <v>455</v>
      </c>
      <c r="E152" s="37" t="s">
        <v>497</v>
      </c>
      <c r="F152" s="38" t="s">
        <v>571</v>
      </c>
      <c r="G152" s="37" t="s">
        <v>511</v>
      </c>
      <c r="H152" s="62">
        <v>99.5</v>
      </c>
      <c r="I152" s="40">
        <v>43200</v>
      </c>
      <c r="J152" s="37" t="s">
        <v>567</v>
      </c>
      <c r="K152" s="37">
        <v>998005</v>
      </c>
      <c r="L152" s="38" t="s">
        <v>568</v>
      </c>
      <c r="M152" s="37">
        <v>1040098</v>
      </c>
      <c r="N152" s="41"/>
      <c r="O152" s="42"/>
    </row>
    <row r="153" spans="1:15" ht="12" x14ac:dyDescent="0.2">
      <c r="A153" s="3">
        <v>110</v>
      </c>
      <c r="B153" s="13" t="s">
        <v>456</v>
      </c>
      <c r="C153" s="13" t="s">
        <v>457</v>
      </c>
      <c r="D153" s="13" t="s">
        <v>458</v>
      </c>
      <c r="E153" s="37" t="s">
        <v>497</v>
      </c>
      <c r="F153" s="38" t="s">
        <v>573</v>
      </c>
      <c r="G153" s="37" t="s">
        <v>498</v>
      </c>
      <c r="H153" s="62">
        <v>105.5</v>
      </c>
      <c r="I153" s="40">
        <v>43199</v>
      </c>
      <c r="J153" s="37" t="s">
        <v>567</v>
      </c>
      <c r="K153" s="37">
        <v>998005</v>
      </c>
      <c r="L153" s="38" t="s">
        <v>569</v>
      </c>
      <c r="M153" s="37">
        <v>1036909</v>
      </c>
      <c r="N153" s="41"/>
      <c r="O153" s="42"/>
    </row>
    <row r="154" spans="1:15" ht="12.75" thickBot="1" x14ac:dyDescent="0.25">
      <c r="A154" s="3">
        <v>111</v>
      </c>
      <c r="B154" s="13" t="s">
        <v>459</v>
      </c>
      <c r="C154" s="13" t="s">
        <v>460</v>
      </c>
      <c r="D154" s="13" t="s">
        <v>461</v>
      </c>
      <c r="E154" s="37" t="s">
        <v>497</v>
      </c>
      <c r="F154" s="38" t="s">
        <v>572</v>
      </c>
      <c r="G154" s="37" t="s">
        <v>511</v>
      </c>
      <c r="H154" s="63">
        <v>109</v>
      </c>
      <c r="I154" s="66">
        <v>43203</v>
      </c>
      <c r="J154" s="37" t="s">
        <v>567</v>
      </c>
      <c r="K154" s="37">
        <v>998005</v>
      </c>
      <c r="L154" s="38" t="s">
        <v>570</v>
      </c>
      <c r="M154" s="37">
        <v>1042649</v>
      </c>
      <c r="N154" s="41"/>
      <c r="O154" s="42"/>
    </row>
    <row r="155" spans="1:15" ht="12" x14ac:dyDescent="0.2">
      <c r="H155" s="64">
        <f t="shared" ref="H155:I155" si="0">AVERAGE(H4:H154)</f>
        <v>115.77927927927928</v>
      </c>
      <c r="I155" s="65">
        <f t="shared" si="0"/>
        <v>43180.057971014496</v>
      </c>
      <c r="N155" s="41"/>
      <c r="O155" s="42"/>
    </row>
    <row r="156" spans="1:15" x14ac:dyDescent="0.2">
      <c r="N156" s="41"/>
      <c r="O156" s="42"/>
    </row>
  </sheetData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Consignors</vt:lpstr>
      <vt:lpstr>Fee Schedule</vt:lpstr>
      <vt:lpstr>Initial Data</vt:lpstr>
      <vt:lpstr>'Initial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kkoepke</dc:creator>
  <cp:lastModifiedBy>Shelby Gaddis</cp:lastModifiedBy>
  <cp:lastPrinted>2018-10-24T15:03:58Z</cp:lastPrinted>
  <dcterms:created xsi:type="dcterms:W3CDTF">2018-10-12T16:55:35Z</dcterms:created>
  <dcterms:modified xsi:type="dcterms:W3CDTF">2018-10-25T14:10:08Z</dcterms:modified>
</cp:coreProperties>
</file>